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2826\Grupper\Gruppe1\Statistikk\Publisering\Uføretrygd\2020\2020_12\Diagnoser\"/>
    </mc:Choice>
  </mc:AlternateContent>
  <bookViews>
    <workbookView xWindow="-15" yWindow="-15" windowWidth="25110" windowHeight="5670"/>
  </bookViews>
  <sheets>
    <sheet name="Andel" sheetId="1" r:id="rId1"/>
    <sheet name="Antall" sheetId="2" r:id="rId2"/>
  </sheets>
  <calcPr calcId="162913"/>
</workbook>
</file>

<file path=xl/calcChain.xml><?xml version="1.0" encoding="utf-8"?>
<calcChain xmlns="http://schemas.openxmlformats.org/spreadsheetml/2006/main">
  <c r="I26" i="2" l="1"/>
  <c r="AA7" i="2"/>
  <c r="AA13" i="1" s="1"/>
  <c r="R7" i="2"/>
  <c r="R12" i="1" s="1"/>
  <c r="AA8" i="1"/>
  <c r="AA9" i="1"/>
  <c r="AA10" i="1"/>
  <c r="AA11" i="1"/>
  <c r="AA12" i="1"/>
  <c r="AA14" i="1"/>
  <c r="AA15" i="1"/>
  <c r="AA16" i="1"/>
  <c r="AA17" i="1"/>
  <c r="AA18" i="1"/>
  <c r="AA19" i="1"/>
  <c r="AA20" i="1"/>
  <c r="AA22" i="1"/>
  <c r="AA23" i="1"/>
  <c r="AA24" i="1"/>
  <c r="AA25" i="1"/>
  <c r="AA26" i="1"/>
  <c r="AA27" i="1"/>
  <c r="R8" i="1"/>
  <c r="R9" i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7" i="2"/>
  <c r="AA21" i="1" l="1"/>
  <c r="R24" i="1"/>
  <c r="R22" i="1"/>
  <c r="R21" i="1"/>
  <c r="R18" i="1"/>
  <c r="R17" i="1"/>
  <c r="R27" i="1"/>
  <c r="R16" i="1"/>
  <c r="R26" i="1"/>
  <c r="R15" i="1"/>
  <c r="R25" i="1"/>
  <c r="R14" i="1"/>
  <c r="R23" i="1"/>
  <c r="R13" i="1"/>
  <c r="R11" i="1"/>
  <c r="R19" i="1"/>
  <c r="R10" i="1"/>
  <c r="I7" i="2"/>
  <c r="I20" i="1" s="1"/>
  <c r="R2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4" i="1"/>
  <c r="Q25" i="1"/>
  <c r="Q27" i="1"/>
  <c r="H15" i="1"/>
  <c r="H27" i="1"/>
  <c r="Z26" i="2"/>
  <c r="Z23" i="2"/>
  <c r="Q26" i="2"/>
  <c r="Q26" i="1" s="1"/>
  <c r="Q23" i="2"/>
  <c r="H23" i="2" s="1"/>
  <c r="H23" i="1" s="1"/>
  <c r="H7" i="2"/>
  <c r="H8" i="2"/>
  <c r="H8" i="1" s="1"/>
  <c r="H9" i="2"/>
  <c r="H9" i="1" s="1"/>
  <c r="H10" i="2"/>
  <c r="H10" i="1" s="1"/>
  <c r="H11" i="2"/>
  <c r="H11" i="1" s="1"/>
  <c r="H12" i="2"/>
  <c r="H12" i="1" s="1"/>
  <c r="H13" i="2"/>
  <c r="H13" i="1" s="1"/>
  <c r="H14" i="2"/>
  <c r="H14" i="1" s="1"/>
  <c r="H15" i="2"/>
  <c r="H16" i="2"/>
  <c r="H16" i="1" s="1"/>
  <c r="H17" i="2"/>
  <c r="H17" i="1" s="1"/>
  <c r="H18" i="2"/>
  <c r="H18" i="1" s="1"/>
  <c r="H19" i="2"/>
  <c r="H19" i="1" s="1"/>
  <c r="H20" i="2"/>
  <c r="H20" i="1" s="1"/>
  <c r="H21" i="2"/>
  <c r="H21" i="1" s="1"/>
  <c r="H22" i="2"/>
  <c r="H22" i="1" s="1"/>
  <c r="H24" i="2"/>
  <c r="H24" i="1" s="1"/>
  <c r="H25" i="2"/>
  <c r="H25" i="1" s="1"/>
  <c r="H27" i="2"/>
  <c r="I25" i="1" l="1"/>
  <c r="I19" i="1"/>
  <c r="I8" i="1"/>
  <c r="I18" i="1"/>
  <c r="I12" i="1"/>
  <c r="I23" i="1"/>
  <c r="I10" i="1"/>
  <c r="I9" i="1"/>
  <c r="I16" i="1"/>
  <c r="I24" i="1"/>
  <c r="I15" i="1"/>
  <c r="I14" i="1"/>
  <c r="I26" i="1"/>
  <c r="I11" i="1"/>
  <c r="I13" i="1"/>
  <c r="I21" i="1"/>
  <c r="I17" i="1"/>
  <c r="I22" i="1"/>
  <c r="I27" i="1"/>
  <c r="Q23" i="1"/>
  <c r="H26" i="2"/>
  <c r="H26" i="1" s="1"/>
  <c r="Y27" i="1"/>
  <c r="X27" i="1"/>
  <c r="W27" i="1"/>
  <c r="V27" i="1"/>
  <c r="U27" i="1"/>
  <c r="T27" i="1"/>
  <c r="T26" i="1"/>
  <c r="Y25" i="1"/>
  <c r="X25" i="1"/>
  <c r="W25" i="1"/>
  <c r="V25" i="1"/>
  <c r="U25" i="1"/>
  <c r="T25" i="1"/>
  <c r="Y24" i="1"/>
  <c r="X24" i="1"/>
  <c r="W24" i="1"/>
  <c r="V24" i="1"/>
  <c r="U24" i="1"/>
  <c r="T24" i="1"/>
  <c r="Y22" i="1"/>
  <c r="X22" i="1"/>
  <c r="W22" i="1"/>
  <c r="V22" i="1"/>
  <c r="U22" i="1"/>
  <c r="Y21" i="1"/>
  <c r="X21" i="1"/>
  <c r="W21" i="1"/>
  <c r="V21" i="1"/>
  <c r="U21" i="1"/>
  <c r="T21" i="1"/>
  <c r="Y20" i="1"/>
  <c r="X20" i="1"/>
  <c r="W20" i="1"/>
  <c r="V20" i="1"/>
  <c r="U20" i="1"/>
  <c r="T20" i="1"/>
  <c r="Y19" i="1"/>
  <c r="X19" i="1"/>
  <c r="W19" i="1"/>
  <c r="V19" i="1"/>
  <c r="U19" i="1"/>
  <c r="T19" i="1"/>
  <c r="Y18" i="1"/>
  <c r="X18" i="1"/>
  <c r="W18" i="1"/>
  <c r="V18" i="1"/>
  <c r="U18" i="1"/>
  <c r="T18" i="1"/>
  <c r="Y17" i="1"/>
  <c r="X17" i="1"/>
  <c r="W17" i="1"/>
  <c r="V17" i="1"/>
  <c r="U17" i="1"/>
  <c r="T17" i="1"/>
  <c r="Y16" i="1"/>
  <c r="X16" i="1"/>
  <c r="W16" i="1"/>
  <c r="V16" i="1"/>
  <c r="U16" i="1"/>
  <c r="T16" i="1"/>
  <c r="Y15" i="1"/>
  <c r="X15" i="1"/>
  <c r="W15" i="1"/>
  <c r="V15" i="1"/>
  <c r="U15" i="1"/>
  <c r="T15" i="1"/>
  <c r="Y14" i="1"/>
  <c r="X14" i="1"/>
  <c r="W14" i="1"/>
  <c r="V14" i="1"/>
  <c r="U14" i="1"/>
  <c r="T14" i="1"/>
  <c r="Y13" i="1"/>
  <c r="X13" i="1"/>
  <c r="W13" i="1"/>
  <c r="V13" i="1"/>
  <c r="U13" i="1"/>
  <c r="T13" i="1"/>
  <c r="Y12" i="1"/>
  <c r="X12" i="1"/>
  <c r="W12" i="1"/>
  <c r="V12" i="1"/>
  <c r="U12" i="1"/>
  <c r="T12" i="1"/>
  <c r="Y11" i="1"/>
  <c r="X11" i="1"/>
  <c r="W11" i="1"/>
  <c r="V11" i="1"/>
  <c r="U11" i="1"/>
  <c r="T11" i="1"/>
  <c r="Y10" i="1"/>
  <c r="X10" i="1"/>
  <c r="W10" i="1"/>
  <c r="V10" i="1"/>
  <c r="U10" i="1"/>
  <c r="T10" i="1"/>
  <c r="Y9" i="1"/>
  <c r="X9" i="1"/>
  <c r="W9" i="1"/>
  <c r="V9" i="1"/>
  <c r="U9" i="1"/>
  <c r="T9" i="1"/>
  <c r="Y8" i="1"/>
  <c r="X8" i="1"/>
  <c r="W8" i="1"/>
  <c r="V8" i="1"/>
  <c r="U8" i="1"/>
  <c r="T8" i="1"/>
  <c r="P27" i="1"/>
  <c r="O27" i="1"/>
  <c r="N27" i="1"/>
  <c r="M27" i="1"/>
  <c r="L27" i="1"/>
  <c r="K27" i="1"/>
  <c r="P25" i="1"/>
  <c r="O25" i="1"/>
  <c r="N25" i="1"/>
  <c r="M25" i="1"/>
  <c r="L25" i="1"/>
  <c r="K25" i="1"/>
  <c r="P24" i="1"/>
  <c r="O24" i="1"/>
  <c r="N24" i="1"/>
  <c r="M24" i="1"/>
  <c r="L24" i="1"/>
  <c r="K24" i="1"/>
  <c r="O23" i="1"/>
  <c r="P22" i="1"/>
  <c r="O22" i="1"/>
  <c r="N22" i="1"/>
  <c r="M22" i="1"/>
  <c r="L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K26" i="2"/>
  <c r="K26" i="1" s="1"/>
  <c r="P26" i="2"/>
  <c r="P26" i="1" s="1"/>
  <c r="O26" i="2"/>
  <c r="O26" i="1" s="1"/>
  <c r="N26" i="2"/>
  <c r="N26" i="1" s="1"/>
  <c r="M26" i="2"/>
  <c r="M26" i="1" s="1"/>
  <c r="L26" i="2"/>
  <c r="L26" i="1" s="1"/>
  <c r="C22" i="2"/>
  <c r="D22" i="2"/>
  <c r="E22" i="2"/>
  <c r="F22" i="2"/>
  <c r="G22" i="2"/>
  <c r="L23" i="2"/>
  <c r="M23" i="2"/>
  <c r="N23" i="2"/>
  <c r="O23" i="2"/>
  <c r="P23" i="2"/>
  <c r="P23" i="1" s="1"/>
  <c r="U23" i="2"/>
  <c r="U23" i="1" s="1"/>
  <c r="V23" i="2"/>
  <c r="V23" i="1" s="1"/>
  <c r="W23" i="2"/>
  <c r="W23" i="1" s="1"/>
  <c r="X23" i="2"/>
  <c r="F23" i="2" s="1"/>
  <c r="Y23" i="2"/>
  <c r="T26" i="2"/>
  <c r="U26" i="2"/>
  <c r="U26" i="1" s="1"/>
  <c r="V26" i="2"/>
  <c r="V26" i="1" s="1"/>
  <c r="W26" i="2"/>
  <c r="W26" i="1" s="1"/>
  <c r="X26" i="2"/>
  <c r="X26" i="1" s="1"/>
  <c r="Y26" i="2"/>
  <c r="Y26" i="1" s="1"/>
  <c r="G23" i="2" l="1"/>
  <c r="E23" i="2"/>
  <c r="X23" i="1"/>
  <c r="D23" i="2"/>
  <c r="Y23" i="1"/>
  <c r="C23" i="2"/>
  <c r="M23" i="1"/>
  <c r="L23" i="1"/>
  <c r="N23" i="1"/>
  <c r="B7" i="2"/>
  <c r="C7" i="2"/>
  <c r="D7" i="2"/>
  <c r="E7" i="2"/>
  <c r="F7" i="2"/>
  <c r="B8" i="2"/>
  <c r="C8" i="2"/>
  <c r="D8" i="2"/>
  <c r="E8" i="2"/>
  <c r="F8" i="2"/>
  <c r="B9" i="2"/>
  <c r="B9" i="1" s="1"/>
  <c r="C9" i="2"/>
  <c r="C9" i="1" s="1"/>
  <c r="D9" i="2"/>
  <c r="E9" i="2"/>
  <c r="F9" i="2"/>
  <c r="B10" i="2"/>
  <c r="C10" i="2"/>
  <c r="D10" i="2"/>
  <c r="E10" i="2"/>
  <c r="F10" i="2"/>
  <c r="B11" i="2"/>
  <c r="C11" i="2"/>
  <c r="D11" i="2"/>
  <c r="E11" i="2"/>
  <c r="F11" i="2"/>
  <c r="B12" i="2"/>
  <c r="B12" i="1" s="1"/>
  <c r="C12" i="2"/>
  <c r="C12" i="1" s="1"/>
  <c r="D12" i="2"/>
  <c r="E12" i="2"/>
  <c r="F12" i="2"/>
  <c r="F12" i="1" s="1"/>
  <c r="B13" i="2"/>
  <c r="C13" i="2"/>
  <c r="D13" i="2"/>
  <c r="E13" i="2"/>
  <c r="F13" i="2"/>
  <c r="B14" i="2"/>
  <c r="B14" i="1" s="1"/>
  <c r="C14" i="2"/>
  <c r="D14" i="2"/>
  <c r="E14" i="2"/>
  <c r="F14" i="2"/>
  <c r="B15" i="2"/>
  <c r="B15" i="1" s="1"/>
  <c r="C15" i="2"/>
  <c r="C15" i="1" s="1"/>
  <c r="D15" i="2"/>
  <c r="E15" i="2"/>
  <c r="E15" i="1" s="1"/>
  <c r="F15" i="2"/>
  <c r="B16" i="2"/>
  <c r="B16" i="1" s="1"/>
  <c r="C16" i="2"/>
  <c r="D16" i="2"/>
  <c r="E16" i="2"/>
  <c r="F16" i="2"/>
  <c r="B17" i="2"/>
  <c r="B17" i="1" s="1"/>
  <c r="C17" i="2"/>
  <c r="C17" i="1" s="1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B20" i="1" s="1"/>
  <c r="C20" i="2"/>
  <c r="C20" i="1" s="1"/>
  <c r="D20" i="2"/>
  <c r="E20" i="2"/>
  <c r="F20" i="2"/>
  <c r="F20" i="1" s="1"/>
  <c r="B21" i="2"/>
  <c r="B21" i="1" s="1"/>
  <c r="C21" i="2"/>
  <c r="D21" i="2"/>
  <c r="E21" i="2"/>
  <c r="F21" i="2"/>
  <c r="B24" i="2"/>
  <c r="C24" i="2"/>
  <c r="D24" i="2"/>
  <c r="E24" i="2"/>
  <c r="F24" i="2"/>
  <c r="B25" i="2"/>
  <c r="C25" i="2"/>
  <c r="D25" i="2"/>
  <c r="E25" i="2"/>
  <c r="F25" i="2"/>
  <c r="B26" i="2"/>
  <c r="C26" i="2"/>
  <c r="D26" i="2"/>
  <c r="E26" i="2"/>
  <c r="F26" i="2"/>
  <c r="B27" i="2"/>
  <c r="C27" i="2"/>
  <c r="D27" i="2"/>
  <c r="E27" i="2"/>
  <c r="F27" i="2"/>
  <c r="F15" i="1" l="1"/>
  <c r="B18" i="1"/>
  <c r="F18" i="1"/>
  <c r="F21" i="1"/>
  <c r="F10" i="1"/>
  <c r="C18" i="1"/>
  <c r="E18" i="1"/>
  <c r="C19" i="1"/>
  <c r="C11" i="1"/>
  <c r="E9" i="1"/>
  <c r="B8" i="1"/>
  <c r="E17" i="1"/>
  <c r="E20" i="1"/>
  <c r="B19" i="1"/>
  <c r="C14" i="1"/>
  <c r="E12" i="1"/>
  <c r="B11" i="1"/>
  <c r="D9" i="1"/>
  <c r="F27" i="1"/>
  <c r="F26" i="1"/>
  <c r="F23" i="1"/>
  <c r="F25" i="1"/>
  <c r="F24" i="1"/>
  <c r="F22" i="1"/>
  <c r="D14" i="1"/>
  <c r="E26" i="1"/>
  <c r="E23" i="1"/>
  <c r="E27" i="1"/>
  <c r="E25" i="1"/>
  <c r="E22" i="1"/>
  <c r="E24" i="1"/>
  <c r="D23" i="1"/>
  <c r="D24" i="1"/>
  <c r="D26" i="1"/>
  <c r="D25" i="1"/>
  <c r="D27" i="1"/>
  <c r="D17" i="1"/>
  <c r="D20" i="1"/>
  <c r="D12" i="1"/>
  <c r="F13" i="1"/>
  <c r="E21" i="1"/>
  <c r="F16" i="1"/>
  <c r="D10" i="1"/>
  <c r="F8" i="1"/>
  <c r="C24" i="1"/>
  <c r="C23" i="1"/>
  <c r="C25" i="1"/>
  <c r="C26" i="1"/>
  <c r="C27" i="1"/>
  <c r="D13" i="1"/>
  <c r="F11" i="1"/>
  <c r="C10" i="1"/>
  <c r="E8" i="1"/>
  <c r="B27" i="1"/>
  <c r="B26" i="1"/>
  <c r="B25" i="1"/>
  <c r="B24" i="1"/>
  <c r="E13" i="1"/>
  <c r="F19" i="1"/>
  <c r="C21" i="1"/>
  <c r="E19" i="1"/>
  <c r="D16" i="1"/>
  <c r="F14" i="1"/>
  <c r="C13" i="1"/>
  <c r="E11" i="1"/>
  <c r="B10" i="1"/>
  <c r="D8" i="1"/>
  <c r="C22" i="1"/>
  <c r="D15" i="1"/>
  <c r="E10" i="1"/>
  <c r="D18" i="1"/>
  <c r="D21" i="1"/>
  <c r="E16" i="1"/>
  <c r="D19" i="1"/>
  <c r="F17" i="1"/>
  <c r="C16" i="1"/>
  <c r="E14" i="1"/>
  <c r="B13" i="1"/>
  <c r="D11" i="1"/>
  <c r="F9" i="1"/>
  <c r="C8" i="1"/>
  <c r="D22" i="1"/>
  <c r="G27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4" i="2"/>
  <c r="G25" i="2"/>
  <c r="G26" i="2"/>
  <c r="G7" i="2" l="1"/>
  <c r="G15" i="1" s="1"/>
  <c r="G12" i="1" l="1"/>
  <c r="G13" i="1"/>
  <c r="G11" i="1"/>
  <c r="G16" i="1"/>
  <c r="G19" i="1"/>
  <c r="G9" i="1"/>
  <c r="G21" i="1"/>
  <c r="G18" i="1"/>
  <c r="G27" i="1"/>
  <c r="G14" i="1"/>
  <c r="G17" i="1"/>
  <c r="G24" i="1"/>
  <c r="G10" i="1"/>
  <c r="G26" i="1"/>
  <c r="G23" i="1"/>
  <c r="G22" i="1"/>
  <c r="G20" i="1"/>
  <c r="G25" i="1"/>
  <c r="G8" i="2"/>
  <c r="G8" i="1" s="1"/>
</calcChain>
</file>

<file path=xl/sharedStrings.xml><?xml version="1.0" encoding="utf-8"?>
<sst xmlns="http://schemas.openxmlformats.org/spreadsheetml/2006/main" count="70" uniqueCount="31">
  <si>
    <t xml:space="preserve"> </t>
  </si>
  <si>
    <t>Kvinner</t>
  </si>
  <si>
    <t>Menn</t>
  </si>
  <si>
    <t>Primærdiagnose:</t>
  </si>
  <si>
    <t xml:space="preserve">I ALT                                          </t>
  </si>
  <si>
    <t xml:space="preserve">Svulster                                       </t>
  </si>
  <si>
    <t xml:space="preserve">Endokrine, ernærings- og metabolske sykdommer  </t>
  </si>
  <si>
    <t xml:space="preserve">Psykiske lidelser og atferdsforstyrrelser      </t>
  </si>
  <si>
    <t xml:space="preserve"> - Organiske psykiske lidelser/schizofrene og paranoide lidelser                             </t>
  </si>
  <si>
    <t xml:space="preserve"> - Depressive lidelser</t>
  </si>
  <si>
    <t xml:space="preserve"> - Andre affektive lidelser</t>
  </si>
  <si>
    <t xml:space="preserve"> - Nevroser og atferdsforstyrrelser</t>
  </si>
  <si>
    <t xml:space="preserve"> - Personlighetsforstyrrelser</t>
  </si>
  <si>
    <t xml:space="preserve"> - Psykiske lidelser på grunn av rusmiddel- eller tablettbruk                              </t>
  </si>
  <si>
    <t xml:space="preserve"> - Psykisk utviklingshemming</t>
  </si>
  <si>
    <t xml:space="preserve">Sykdommer i nervesystemet 1)                     </t>
  </si>
  <si>
    <t xml:space="preserve">Sykdommer i sirkulasjonssystemet 2)              </t>
  </si>
  <si>
    <t xml:space="preserve">Sykdommer i fordøyelsessystemet                </t>
  </si>
  <si>
    <t>Sykdommer i muskel-skjelettsystemet og bindevev</t>
  </si>
  <si>
    <t xml:space="preserve"> - Ryggsykdommer</t>
  </si>
  <si>
    <t xml:space="preserve"> - Andre muskel-skjelettsykdommer</t>
  </si>
  <si>
    <t xml:space="preserve">Medfødte misdannelser og kromosomavvik         </t>
  </si>
  <si>
    <t xml:space="preserve">Skader, forgiftninger, og vold                 </t>
  </si>
  <si>
    <t>1) De vanligste diagnosegruppene i denne gruppen er multippel sklerose, postviralt utmattelsessyndrom (ME) og epilepsi</t>
  </si>
  <si>
    <t>2) De vanligste diagnosegruppene i denne gruppen er tidligere hjerteinfarkt og angina pectoris</t>
  </si>
  <si>
    <t>Diagnose mangler foreløpig</t>
  </si>
  <si>
    <t xml:space="preserve">Alle andre diagnoser                   </t>
  </si>
  <si>
    <t>I alt</t>
  </si>
  <si>
    <t>*</t>
  </si>
  <si>
    <t xml:space="preserve">Tabell: Nye mottakere av uføretrygd etter hoveddiagnose (primærdiagnose), kjønn og år. 2013-2020. I prosent av i alt 18-29 år </t>
  </si>
  <si>
    <t>Tabell: Nye mottakere av uføretrygd etter hoveddiagnose (primærdiagnose), kjønn og år. 2013-2020. Antall 18-29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</si>
</sst>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0" fillId="2" borderId="0" xfId="0" applyFill="1"/>
    <xf numFmtId="0" fontId="0" fillId="2" borderId="1" xfId="0" applyFill="1" applyBorder="1"/>
    <xf numFmtId="1" fontId="1" fillId="0" borderId="0" xfId="0" applyNumberFormat="1" applyFont="1"/>
    <xf numFmtId="164" fontId="0" fillId="0" borderId="0" xfId="0" applyNumberFormat="1" applyFont="1" applyAlignment="1">
      <alignment horizontal="right"/>
    </xf>
    <xf numFmtId="0" fontId="2" fillId="0" borderId="0" xfId="0" applyFont="1"/>
    <xf numFmtId="0" fontId="1" fillId="2" borderId="0" xfId="0" applyFont="1" applyFill="1"/>
    <xf numFmtId="0" fontId="3" fillId="0" borderId="0" xfId="0" applyFont="1"/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1" fontId="3" fillId="0" borderId="0" xfId="0" applyNumberFormat="1" applyFont="1"/>
    <xf numFmtId="3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1" fillId="2" borderId="2" xfId="0" applyFont="1" applyFill="1" applyBorder="1"/>
    <xf numFmtId="0" fontId="1" fillId="0" borderId="0" xfId="0" applyFont="1" applyAlignment="1">
      <alignment horizontal="center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1" xfId="0" applyNumberFormat="1" applyFont="1" applyBorder="1" applyAlignment="1">
      <alignment horizontal="right"/>
    </xf>
    <xf numFmtId="1" fontId="6" fillId="0" borderId="2" xfId="0" applyNumberFormat="1" applyFont="1" applyBorder="1"/>
    <xf numFmtId="0" fontId="0" fillId="0" borderId="0" xfId="0" applyFont="1"/>
    <xf numFmtId="164" fontId="8" fillId="0" borderId="0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1000125</xdr:colOff>
      <xdr:row>2</xdr:row>
      <xdr:rowOff>152400</xdr:rowOff>
    </xdr:to>
    <xdr:pic>
      <xdr:nvPicPr>
        <xdr:cNvPr id="3" name="Picture 1" descr="nav_logo_PMS_1797_pos_trans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01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1000125</xdr:colOff>
      <xdr:row>2</xdr:row>
      <xdr:rowOff>152400</xdr:rowOff>
    </xdr:to>
    <xdr:pic>
      <xdr:nvPicPr>
        <xdr:cNvPr id="3" name="Picture 1" descr="nav_logo_PMS_1797_pos_trans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15550"/>
          <a:ext cx="10001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1"/>
  <sheetViews>
    <sheetView tabSelected="1" workbookViewId="0">
      <selection activeCell="K34" sqref="K34"/>
    </sheetView>
  </sheetViews>
  <sheetFormatPr baseColWidth="10" defaultRowHeight="15" x14ac:dyDescent="0.25"/>
  <cols>
    <col min="1" max="1" width="58" customWidth="1"/>
    <col min="2" max="9" width="7.140625" customWidth="1"/>
    <col min="10" max="10" width="2.5703125" customWidth="1"/>
    <col min="11" max="11" width="7" customWidth="1"/>
    <col min="12" max="18" width="7.140625" customWidth="1"/>
    <col min="19" max="19" width="2.85546875" customWidth="1"/>
    <col min="20" max="20" width="7.140625" customWidth="1"/>
    <col min="21" max="21" width="6" customWidth="1"/>
    <col min="22" max="25" width="7.140625" customWidth="1"/>
    <col min="26" max="27" width="7.28515625" customWidth="1"/>
    <col min="28" max="28" width="7.140625" customWidth="1"/>
  </cols>
  <sheetData>
    <row r="2" spans="1:28" ht="15.75" x14ac:dyDescent="0.25">
      <c r="B2" s="8" t="s">
        <v>29</v>
      </c>
    </row>
    <row r="4" spans="1:28" ht="14.25" customHeight="1" x14ac:dyDescent="0.25">
      <c r="A4" s="1"/>
      <c r="B4" s="32" t="s">
        <v>27</v>
      </c>
      <c r="C4" s="32"/>
      <c r="D4" s="32"/>
      <c r="E4" s="32"/>
      <c r="F4" s="32"/>
      <c r="G4" s="32"/>
      <c r="H4" s="32"/>
      <c r="I4" s="32"/>
      <c r="J4" s="21"/>
      <c r="K4" s="32" t="s">
        <v>2</v>
      </c>
      <c r="L4" s="32"/>
      <c r="M4" s="32"/>
      <c r="N4" s="32"/>
      <c r="O4" s="32"/>
      <c r="P4" s="32"/>
      <c r="Q4" s="32"/>
      <c r="R4" s="32"/>
      <c r="T4" s="32" t="s">
        <v>1</v>
      </c>
      <c r="U4" s="32"/>
      <c r="V4" s="32"/>
      <c r="W4" s="32"/>
      <c r="X4" s="32"/>
      <c r="Y4" s="32"/>
      <c r="Z4" s="32"/>
      <c r="AA4" s="32"/>
    </row>
    <row r="5" spans="1:28" x14ac:dyDescent="0.25">
      <c r="B5" s="3"/>
      <c r="C5" s="3"/>
      <c r="D5" s="3"/>
      <c r="E5" s="3"/>
      <c r="F5" s="3"/>
      <c r="G5" s="3"/>
      <c r="H5" s="3"/>
      <c r="I5" s="3"/>
      <c r="J5" s="3"/>
      <c r="O5" s="3"/>
      <c r="P5" s="3"/>
      <c r="Q5" s="3"/>
      <c r="R5" s="3"/>
      <c r="T5" s="3"/>
      <c r="U5" s="3"/>
      <c r="X5" s="3"/>
      <c r="Y5" s="3"/>
    </row>
    <row r="6" spans="1:28" x14ac:dyDescent="0.25">
      <c r="A6" s="22" t="s">
        <v>3</v>
      </c>
      <c r="B6" s="27">
        <v>2013</v>
      </c>
      <c r="C6" s="27">
        <v>2014</v>
      </c>
      <c r="D6" s="27">
        <v>2015</v>
      </c>
      <c r="E6" s="27">
        <v>2016</v>
      </c>
      <c r="F6" s="27">
        <v>2017</v>
      </c>
      <c r="G6" s="27">
        <v>2018</v>
      </c>
      <c r="H6" s="27">
        <v>2019</v>
      </c>
      <c r="I6" s="27">
        <v>2020</v>
      </c>
      <c r="J6" s="6"/>
      <c r="K6" s="27">
        <v>2013</v>
      </c>
      <c r="L6" s="27">
        <v>2014</v>
      </c>
      <c r="M6" s="27">
        <v>2015</v>
      </c>
      <c r="N6" s="27">
        <v>2016</v>
      </c>
      <c r="O6" s="27">
        <v>2017</v>
      </c>
      <c r="P6" s="27">
        <v>2018</v>
      </c>
      <c r="Q6" s="27">
        <v>2019</v>
      </c>
      <c r="R6" s="27">
        <v>2020</v>
      </c>
      <c r="S6" s="6"/>
      <c r="T6" s="27">
        <v>2013</v>
      </c>
      <c r="U6" s="27">
        <v>2014</v>
      </c>
      <c r="V6" s="27">
        <v>2015</v>
      </c>
      <c r="W6" s="27">
        <v>2016</v>
      </c>
      <c r="X6" s="27">
        <v>2017</v>
      </c>
      <c r="Y6" s="27">
        <v>2018</v>
      </c>
      <c r="Z6" s="27">
        <v>2019</v>
      </c>
      <c r="AA6" s="27">
        <v>2020</v>
      </c>
    </row>
    <row r="7" spans="1:28" x14ac:dyDescent="0.25">
      <c r="A7" s="9" t="s">
        <v>4</v>
      </c>
      <c r="B7" s="24">
        <v>100</v>
      </c>
      <c r="C7" s="24">
        <v>100</v>
      </c>
      <c r="D7" s="24">
        <v>100</v>
      </c>
      <c r="E7" s="24">
        <v>100</v>
      </c>
      <c r="F7" s="24">
        <v>100</v>
      </c>
      <c r="G7" s="24">
        <v>100</v>
      </c>
      <c r="H7" s="24">
        <v>100</v>
      </c>
      <c r="I7" s="24">
        <v>100</v>
      </c>
      <c r="J7" s="3"/>
      <c r="K7" s="24">
        <v>100</v>
      </c>
      <c r="L7" s="24">
        <v>100</v>
      </c>
      <c r="M7" s="24">
        <v>100</v>
      </c>
      <c r="N7" s="24">
        <v>100</v>
      </c>
      <c r="O7" s="24">
        <v>100</v>
      </c>
      <c r="P7" s="24">
        <v>100</v>
      </c>
      <c r="Q7" s="24">
        <v>100</v>
      </c>
      <c r="R7" s="24">
        <v>100</v>
      </c>
      <c r="S7" s="3"/>
      <c r="T7" s="24">
        <v>100</v>
      </c>
      <c r="U7" s="24">
        <v>100</v>
      </c>
      <c r="V7" s="24">
        <v>100</v>
      </c>
      <c r="W7" s="24">
        <v>100</v>
      </c>
      <c r="X7" s="24">
        <v>100</v>
      </c>
      <c r="Y7" s="24">
        <v>100</v>
      </c>
      <c r="Z7" s="24">
        <v>100</v>
      </c>
      <c r="AA7" s="24">
        <v>100</v>
      </c>
    </row>
    <row r="8" spans="1:28" ht="14.25" customHeight="1" x14ac:dyDescent="0.25">
      <c r="A8" s="4" t="s">
        <v>5</v>
      </c>
      <c r="B8" s="29">
        <f>(Antall!B8/Antall!B$7)*100</f>
        <v>1.3023782559456398</v>
      </c>
      <c r="C8" s="29">
        <f>(Antall!C8/Antall!C$7)*100</f>
        <v>1.0833022039596563</v>
      </c>
      <c r="D8" s="29">
        <f>(Antall!D8/Antall!D$7)*100</f>
        <v>1.3167259786476868</v>
      </c>
      <c r="E8" s="29">
        <f>(Antall!E8/Antall!E$7)*100</f>
        <v>0.79234070650379662</v>
      </c>
      <c r="F8" s="29">
        <f>(Antall!F8/Antall!F$7)*100</f>
        <v>1.0758941552776968</v>
      </c>
      <c r="G8" s="29">
        <f>(Antall!G8/Antall!G$7)*100</f>
        <v>1.1669658886894074</v>
      </c>
      <c r="H8" s="29">
        <f>(Antall!H8/Antall!H$7)*100</f>
        <v>1.3646055437100213</v>
      </c>
      <c r="I8" s="29">
        <f>(Antall!I8/Antall!I$7)*100</f>
        <v>1.3717421124828533</v>
      </c>
      <c r="J8" s="2"/>
      <c r="K8" s="29">
        <f>(Antall!K8/Antall!K$7)*100</f>
        <v>1.5488867376573088</v>
      </c>
      <c r="L8" s="29">
        <f>(Antall!L8/Antall!L$7)*100</f>
        <v>1.1469534050179211</v>
      </c>
      <c r="M8" s="29">
        <f>(Antall!M8/Antall!M$7)*100</f>
        <v>1.0262989095574084</v>
      </c>
      <c r="N8" s="29">
        <f>(Antall!N8/Antall!N$7)*100</f>
        <v>0.60532687651331718</v>
      </c>
      <c r="O8" s="29">
        <f>(Antall!O8/Antall!O$7)*100</f>
        <v>1.0337323177366704</v>
      </c>
      <c r="P8" s="29">
        <f>(Antall!P8/Antall!P$7)*100</f>
        <v>0.98126672613737742</v>
      </c>
      <c r="Q8" s="29">
        <f>(Antall!Q8/Antall!Q$7)*100</f>
        <v>1.2264564169951819</v>
      </c>
      <c r="R8" s="29">
        <f>(Antall!R8/Antall!R$7)*100</f>
        <v>0.93818984547461359</v>
      </c>
      <c r="S8" s="2"/>
      <c r="T8" s="29">
        <f>(Antall!T8/Antall!T$7)*100</f>
        <v>0.95497953615279674</v>
      </c>
      <c r="U8" s="29">
        <f>(Antall!U8/Antall!U$7)*100</f>
        <v>1.014040561622465</v>
      </c>
      <c r="V8" s="29">
        <f>(Antall!V8/Antall!V$7)*100</f>
        <v>1.6786570743405276</v>
      </c>
      <c r="W8" s="29">
        <f>(Antall!W8/Antall!W$7)*100</f>
        <v>1.0167029774872911</v>
      </c>
      <c r="X8" s="29">
        <f>(Antall!X8/Antall!X$7)*100</f>
        <v>1.1242973141786383</v>
      </c>
      <c r="Y8" s="29">
        <f>(Antall!Y8/Antall!Y$7)*100</f>
        <v>1.3550135501355014</v>
      </c>
      <c r="Z8" s="29">
        <f>(Antall!Z8/Antall!Z$7)*100</f>
        <v>1.4956377233070213</v>
      </c>
      <c r="AA8" s="29">
        <f>(Antall!AA8/Antall!AA$7)*100</f>
        <v>1.800327332242226</v>
      </c>
    </row>
    <row r="9" spans="1:28" ht="14.25" customHeight="1" x14ac:dyDescent="0.25">
      <c r="A9" s="4" t="s">
        <v>6</v>
      </c>
      <c r="B9" s="29">
        <f>(Antall!B9/Antall!B$7)*100</f>
        <v>1.0758776896942241</v>
      </c>
      <c r="C9" s="29">
        <f>(Antall!C9/Antall!C$7)*100</f>
        <v>0.63503922301083293</v>
      </c>
      <c r="D9" s="29">
        <f>(Antall!D9/Antall!D$7)*100</f>
        <v>0.64056939501779364</v>
      </c>
      <c r="E9" s="29">
        <f>(Antall!E9/Antall!E$7)*100</f>
        <v>0.42918454935622319</v>
      </c>
      <c r="F9" s="29">
        <f>(Antall!F9/Antall!F$7)*100</f>
        <v>0.69787728990985753</v>
      </c>
      <c r="G9" s="29">
        <f>(Antall!G9/Antall!G$7)*100</f>
        <v>1.1220825852782765</v>
      </c>
      <c r="H9" s="29">
        <f>(Antall!H9/Antall!H$7)*100</f>
        <v>1.0021321961620469</v>
      </c>
      <c r="I9" s="29">
        <f>(Antall!I9/Antall!I$7)*100</f>
        <v>0.79561042524005487</v>
      </c>
      <c r="J9" s="2"/>
      <c r="K9" s="29">
        <f>(Antall!K9/Antall!K$7)*100</f>
        <v>0.9680542110358179</v>
      </c>
      <c r="L9" s="29">
        <f>(Antall!L9/Antall!L$7)*100</f>
        <v>0.35842293906810035</v>
      </c>
      <c r="M9" s="29">
        <f>(Antall!M9/Antall!M$7)*100</f>
        <v>0.76972418216805649</v>
      </c>
      <c r="N9" s="29">
        <f>(Antall!N9/Antall!N$7)*100</f>
        <v>0.42372881355932202</v>
      </c>
      <c r="O9" s="29">
        <f>(Antall!O9/Antall!O$7)*100</f>
        <v>0.76169749727965186</v>
      </c>
      <c r="P9" s="29">
        <f>(Antall!P9/Antall!P$7)*100</f>
        <v>1.0258697591436219</v>
      </c>
      <c r="Q9" s="29">
        <f>(Antall!Q9/Antall!Q$7)*100</f>
        <v>0.96364432763907137</v>
      </c>
      <c r="R9" s="29">
        <f>(Antall!R9/Antall!R$7)*100</f>
        <v>0.55187637969094927</v>
      </c>
      <c r="S9" s="2"/>
      <c r="T9" s="29">
        <f>(Antall!T9/Antall!T$7)*100</f>
        <v>1.2278308321964531</v>
      </c>
      <c r="U9" s="29">
        <f>(Antall!U9/Antall!U$7)*100</f>
        <v>0.93603744149765999</v>
      </c>
      <c r="V9" s="29">
        <f>(Antall!V9/Antall!V$7)*100</f>
        <v>0.47961630695443641</v>
      </c>
      <c r="W9" s="29">
        <f>(Antall!W9/Antall!W$7)*100</f>
        <v>0.4357298474945534</v>
      </c>
      <c r="X9" s="29">
        <f>(Antall!X9/Antall!X$7)*100</f>
        <v>0.62460961898813239</v>
      </c>
      <c r="Y9" s="29">
        <f>(Antall!Y9/Antall!Y$7)*100</f>
        <v>1.2195121951219512</v>
      </c>
      <c r="Z9" s="29">
        <f>(Antall!Z9/Antall!Z$7)*100</f>
        <v>1.0386373078520981</v>
      </c>
      <c r="AA9" s="29">
        <f>(Antall!AA9/Antall!AA$7)*100</f>
        <v>1.0365521003818876</v>
      </c>
    </row>
    <row r="10" spans="1:28" ht="14.25" customHeight="1" x14ac:dyDescent="0.25">
      <c r="A10" s="4" t="s">
        <v>7</v>
      </c>
      <c r="B10" s="29">
        <f>(Antall!B10/Antall!B$7)*100</f>
        <v>68.403171007927526</v>
      </c>
      <c r="C10" s="29">
        <f>(Antall!C10/Antall!C$7)*100</f>
        <v>70.302577512140445</v>
      </c>
      <c r="D10" s="29">
        <f>(Antall!D10/Antall!D$7)*100</f>
        <v>70.604982206405694</v>
      </c>
      <c r="E10" s="29">
        <f>(Antall!E10/Antall!E$7)*100</f>
        <v>70.914493232089796</v>
      </c>
      <c r="F10" s="29">
        <f>(Antall!F10/Antall!F$7)*100</f>
        <v>70.747310264611812</v>
      </c>
      <c r="G10" s="29">
        <f>(Antall!G10/Antall!G$7)*100</f>
        <v>70.130161579892274</v>
      </c>
      <c r="H10" s="29">
        <f>(Antall!H10/Antall!H$7)*100</f>
        <v>69.360341151385924</v>
      </c>
      <c r="I10" s="29">
        <f>(Antall!I10/Antall!I$7)*100</f>
        <v>70.973936899862821</v>
      </c>
      <c r="J10" s="2"/>
      <c r="K10" s="29">
        <f>(Antall!K10/Antall!K$7)*100</f>
        <v>70.958373668925461</v>
      </c>
      <c r="L10" s="29">
        <f>(Antall!L10/Antall!L$7)*100</f>
        <v>75.627240143369178</v>
      </c>
      <c r="M10" s="29">
        <f>(Antall!M10/Antall!M$7)*100</f>
        <v>75.561257216164208</v>
      </c>
      <c r="N10" s="29">
        <f>(Antall!N10/Antall!N$7)*100</f>
        <v>75.060532687651332</v>
      </c>
      <c r="O10" s="29">
        <f>(Antall!O10/Antall!O$7)*100</f>
        <v>76.006528835690972</v>
      </c>
      <c r="P10" s="29">
        <f>(Antall!P10/Antall!P$7)*100</f>
        <v>75.468331846565562</v>
      </c>
      <c r="Q10" s="29">
        <f>(Antall!Q10/Antall!Q$7)*100</f>
        <v>75.470871660096364</v>
      </c>
      <c r="R10" s="29">
        <f>(Antall!R10/Antall!R$7)*100</f>
        <v>77.097130242825614</v>
      </c>
      <c r="S10" s="2"/>
      <c r="T10" s="29">
        <f>(Antall!T10/Antall!T$7)*100</f>
        <v>64.80218281036835</v>
      </c>
      <c r="U10" s="29">
        <f>(Antall!U10/Antall!U$7)*100</f>
        <v>64.508580343213723</v>
      </c>
      <c r="V10" s="29">
        <f>(Antall!V10/Antall!V$7)*100</f>
        <v>64.42845723421263</v>
      </c>
      <c r="W10" s="29">
        <f>(Antall!W10/Antall!W$7)*100</f>
        <v>65.940450254175744</v>
      </c>
      <c r="X10" s="29">
        <f>(Antall!X10/Antall!X$7)*100</f>
        <v>64.70955652717052</v>
      </c>
      <c r="Y10" s="29">
        <f>(Antall!Y10/Antall!Y$7)*100</f>
        <v>64.724480578139108</v>
      </c>
      <c r="Z10" s="29">
        <f>(Antall!Z10/Antall!Z$7)*100</f>
        <v>63.564603240548401</v>
      </c>
      <c r="AA10" s="29">
        <f>(Antall!AA10/Antall!AA$7)*100</f>
        <v>64.920894708128756</v>
      </c>
    </row>
    <row r="11" spans="1:28" ht="14.25" customHeight="1" x14ac:dyDescent="0.25">
      <c r="A11" s="4" t="s">
        <v>8</v>
      </c>
      <c r="B11" s="29">
        <f>(Antall!B11/Antall!B$7)*100</f>
        <v>8.210645526613817</v>
      </c>
      <c r="C11" s="29">
        <f>(Antall!C11/Antall!C$7)*100</f>
        <v>8.5543518864400454</v>
      </c>
      <c r="D11" s="29">
        <f>(Antall!D11/Antall!D$7)*100</f>
        <v>6.9750889679715309</v>
      </c>
      <c r="E11" s="29">
        <f>(Antall!E11/Antall!E$7)*100</f>
        <v>6.1406404754044246</v>
      </c>
      <c r="F11" s="29">
        <f>(Antall!F11/Antall!F$7)*100</f>
        <v>6.3972084908403604</v>
      </c>
      <c r="G11" s="29">
        <f>(Antall!G11/Antall!G$7)*100</f>
        <v>6.4856373429084373</v>
      </c>
      <c r="H11" s="29">
        <f>(Antall!H11/Antall!H$7)*100</f>
        <v>5.7782515991471222</v>
      </c>
      <c r="I11" s="29">
        <f>(Antall!I11/Antall!I$7)*100</f>
        <v>5.8710562414266114</v>
      </c>
      <c r="J11" s="2"/>
      <c r="K11" s="29">
        <f>(Antall!K11/Antall!K$7)*100</f>
        <v>9.7773475314617624</v>
      </c>
      <c r="L11" s="29">
        <f>(Antall!L11/Antall!L$7)*100</f>
        <v>11.254480286738351</v>
      </c>
      <c r="M11" s="29">
        <f>(Antall!M11/Antall!M$7)*100</f>
        <v>8.9801154586273242</v>
      </c>
      <c r="N11" s="29">
        <f>(Antall!N11/Antall!N$7)*100</f>
        <v>8.5956416464891028</v>
      </c>
      <c r="O11" s="29">
        <f>(Antall!O11/Antall!O$7)*100</f>
        <v>8.7051142546245917</v>
      </c>
      <c r="P11" s="29">
        <f>(Antall!P11/Antall!P$7)*100</f>
        <v>8.5191793041926847</v>
      </c>
      <c r="Q11" s="29">
        <f>(Antall!Q11/Antall!Q$7)*100</f>
        <v>8.6727989487516428</v>
      </c>
      <c r="R11" s="29">
        <f>(Antall!R11/Antall!R$7)*100</f>
        <v>8.0022075055187649</v>
      </c>
      <c r="S11" s="2"/>
      <c r="T11" s="29">
        <f>(Antall!T11/Antall!T$7)*100</f>
        <v>6.0027285129604371</v>
      </c>
      <c r="U11" s="29">
        <f>(Antall!U11/Antall!U$7)*100</f>
        <v>5.61622464898596</v>
      </c>
      <c r="V11" s="29">
        <f>(Antall!V11/Antall!V$7)*100</f>
        <v>4.4764188649080738</v>
      </c>
      <c r="W11" s="29">
        <f>(Antall!W11/Antall!W$7)*100</f>
        <v>3.1953522149600579</v>
      </c>
      <c r="X11" s="29">
        <f>(Antall!X11/Antall!X$7)*100</f>
        <v>3.7476577139287945</v>
      </c>
      <c r="Y11" s="29">
        <f>(Antall!Y11/Antall!Y$7)*100</f>
        <v>4.4263775971093047</v>
      </c>
      <c r="Z11" s="29">
        <f>(Antall!Z11/Antall!Z$7)*100</f>
        <v>3.032820938928126</v>
      </c>
      <c r="AA11" s="29">
        <f>(Antall!AA11/Antall!AA$7)*100</f>
        <v>3.764320785597381</v>
      </c>
    </row>
    <row r="12" spans="1:28" ht="14.25" customHeight="1" x14ac:dyDescent="0.25">
      <c r="A12" s="4" t="s">
        <v>9</v>
      </c>
      <c r="B12" s="29">
        <f>(Antall!B12/Antall!B$7)*100</f>
        <v>1.245753114382786</v>
      </c>
      <c r="C12" s="29">
        <f>(Antall!C12/Antall!C$7)*100</f>
        <v>1.7556966753828913</v>
      </c>
      <c r="D12" s="29">
        <f>(Antall!D12/Antall!D$7)*100</f>
        <v>1.9928825622775801</v>
      </c>
      <c r="E12" s="29">
        <f>(Antall!E12/Antall!E$7)*100</f>
        <v>1.6837240013205679</v>
      </c>
      <c r="F12" s="29">
        <f>(Antall!F12/Antall!F$7)*100</f>
        <v>1.3666763594068043</v>
      </c>
      <c r="G12" s="29">
        <f>(Antall!G12/Antall!G$7)*100</f>
        <v>1.9524236983842012</v>
      </c>
      <c r="H12" s="29">
        <f>(Antall!H12/Antall!H$7)*100</f>
        <v>1.6631130063965887</v>
      </c>
      <c r="I12" s="29">
        <f>(Antall!I12/Antall!I$7)*100</f>
        <v>2.0027434842249656</v>
      </c>
      <c r="J12" s="2"/>
      <c r="K12" s="29">
        <f>(Antall!K12/Antall!K$7)*100</f>
        <v>0.9680542110358179</v>
      </c>
      <c r="L12" s="29">
        <f>(Antall!L12/Antall!L$7)*100</f>
        <v>1.1469534050179211</v>
      </c>
      <c r="M12" s="29">
        <f>(Antall!M12/Antall!M$7)*100</f>
        <v>1.0262989095574084</v>
      </c>
      <c r="N12" s="29">
        <f>(Antall!N12/Antall!N$7)*100</f>
        <v>1.4527845036319613</v>
      </c>
      <c r="O12" s="29">
        <f>(Antall!O12/Antall!O$7)*100</f>
        <v>0.81610446137105552</v>
      </c>
      <c r="P12" s="29">
        <f>(Antall!P12/Antall!P$7)*100</f>
        <v>1.6057091882247994</v>
      </c>
      <c r="Q12" s="29">
        <f>(Antall!Q12/Antall!Q$7)*100</f>
        <v>1.4892685063512923</v>
      </c>
      <c r="R12" s="29">
        <f>(Antall!R12/Antall!R$7)*100</f>
        <v>1.7660044150110374</v>
      </c>
      <c r="S12" s="2"/>
      <c r="T12" s="29">
        <f>(Antall!T12/Antall!T$7)*100</f>
        <v>1.6371077762619373</v>
      </c>
      <c r="U12" s="29">
        <f>(Antall!U12/Antall!U$7)*100</f>
        <v>2.4180967238689548</v>
      </c>
      <c r="V12" s="29">
        <f>(Antall!V12/Antall!V$7)*100</f>
        <v>3.1974420463629096</v>
      </c>
      <c r="W12" s="29">
        <f>(Antall!W12/Antall!W$7)*100</f>
        <v>1.9607843137254901</v>
      </c>
      <c r="X12" s="29">
        <f>(Antall!X12/Antall!X$7)*100</f>
        <v>1.9987507807620237</v>
      </c>
      <c r="Y12" s="29">
        <f>(Antall!Y12/Antall!Y$7)*100</f>
        <v>2.3035230352303522</v>
      </c>
      <c r="Z12" s="29">
        <f>(Antall!Z12/Antall!Z$7)*100</f>
        <v>1.8280016618196928</v>
      </c>
      <c r="AA12" s="29">
        <f>(Antall!AA12/Antall!AA$7)*100</f>
        <v>2.2367703218767048</v>
      </c>
    </row>
    <row r="13" spans="1:28" ht="14.25" customHeight="1" x14ac:dyDescent="0.25">
      <c r="A13" s="4" t="s">
        <v>10</v>
      </c>
      <c r="B13" s="29">
        <f>(Antall!B13/Antall!B$7)*100</f>
        <v>2.0385050962627407</v>
      </c>
      <c r="C13" s="29">
        <f>(Antall!C13/Antall!C$7)*100</f>
        <v>2.3907358983937246</v>
      </c>
      <c r="D13" s="29">
        <f>(Antall!D13/Antall!D$7)*100</f>
        <v>1.8149466192170818</v>
      </c>
      <c r="E13" s="29">
        <f>(Antall!E13/Antall!E$7)*100</f>
        <v>2.2449653350940904</v>
      </c>
      <c r="F13" s="29">
        <f>(Antall!F13/Antall!F$7)*100</f>
        <v>2.0354754289037511</v>
      </c>
      <c r="G13" s="29">
        <f>(Antall!G13/Antall!G$7)*100</f>
        <v>2.3563734290843805</v>
      </c>
      <c r="H13" s="29">
        <f>(Antall!H13/Antall!H$7)*100</f>
        <v>2.4093816631130065</v>
      </c>
      <c r="I13" s="29">
        <f>(Antall!I13/Antall!I$7)*100</f>
        <v>2.6063100137174211</v>
      </c>
      <c r="J13" s="2"/>
      <c r="K13" s="29">
        <f>(Antall!K13/Antall!K$7)*100</f>
        <v>1.7424975798644726</v>
      </c>
      <c r="L13" s="29">
        <f>(Antall!L13/Antall!L$7)*100</f>
        <v>1.2186379928315414</v>
      </c>
      <c r="M13" s="29">
        <f>(Antall!M13/Antall!M$7)*100</f>
        <v>0.7055805003207184</v>
      </c>
      <c r="N13" s="29">
        <f>(Antall!N13/Antall!N$7)*100</f>
        <v>1.1501210653753027</v>
      </c>
      <c r="O13" s="29">
        <f>(Antall!O13/Antall!O$7)*100</f>
        <v>1.1969532100108813</v>
      </c>
      <c r="P13" s="29">
        <f>(Antall!P13/Antall!P$7)*100</f>
        <v>1.4272970561998217</v>
      </c>
      <c r="Q13" s="29">
        <f>(Antall!Q13/Antall!Q$7)*100</f>
        <v>1.6644765659220324</v>
      </c>
      <c r="R13" s="29">
        <f>(Antall!R13/Antall!R$7)*100</f>
        <v>1.9867549668874174</v>
      </c>
      <c r="S13" s="2"/>
      <c r="T13" s="29">
        <f>(Antall!T13/Antall!T$7)*100</f>
        <v>2.4556616643929061</v>
      </c>
      <c r="U13" s="29">
        <f>(Antall!U13/Antall!U$7)*100</f>
        <v>3.6661466458658345</v>
      </c>
      <c r="V13" s="29">
        <f>(Antall!V13/Antall!V$7)*100</f>
        <v>3.1974420463629096</v>
      </c>
      <c r="W13" s="29">
        <f>(Antall!W13/Antall!W$7)*100</f>
        <v>3.5584604212055191</v>
      </c>
      <c r="X13" s="29">
        <f>(Antall!X13/Antall!X$7)*100</f>
        <v>2.9981261711430358</v>
      </c>
      <c r="Y13" s="29">
        <f>(Antall!Y13/Antall!Y$7)*100</f>
        <v>3.2971996386630531</v>
      </c>
      <c r="Z13" s="29">
        <f>(Antall!Z13/Antall!Z$7)*100</f>
        <v>3.1159119235562938</v>
      </c>
      <c r="AA13" s="29">
        <f>(Antall!AA13/Antall!AA$7)*100</f>
        <v>3.2187670485542821</v>
      </c>
    </row>
    <row r="14" spans="1:28" ht="14.25" customHeight="1" x14ac:dyDescent="0.25">
      <c r="A14" s="4" t="s">
        <v>11</v>
      </c>
      <c r="B14" s="29">
        <f>(Antall!B14/Antall!B$7)*100</f>
        <v>30.181200453001132</v>
      </c>
      <c r="C14" s="29">
        <f>(Antall!C14/Antall!C$7)*100</f>
        <v>32.947329099738518</v>
      </c>
      <c r="D14" s="29">
        <f>(Antall!D14/Antall!D$7)*100</f>
        <v>34.519572953736656</v>
      </c>
      <c r="E14" s="29">
        <f>(Antall!E14/Antall!E$7)*100</f>
        <v>36.282601518653017</v>
      </c>
      <c r="F14" s="29">
        <f>(Antall!F14/Antall!F$7)*100</f>
        <v>39.837161965687699</v>
      </c>
      <c r="G14" s="29">
        <f>(Antall!G14/Antall!G$7)*100</f>
        <v>40.843806104129264</v>
      </c>
      <c r="H14" s="29">
        <f>(Antall!H14/Antall!H$7)*100</f>
        <v>40.533049040511727</v>
      </c>
      <c r="I14" s="29">
        <f>(Antall!I14/Antall!I$7)*100</f>
        <v>42.139917695473251</v>
      </c>
      <c r="J14" s="2"/>
      <c r="K14" s="29">
        <f>(Antall!K14/Antall!K$7)*100</f>
        <v>32.526621490803485</v>
      </c>
      <c r="L14" s="29">
        <f>(Antall!L14/Antall!L$7)*100</f>
        <v>38.70967741935484</v>
      </c>
      <c r="M14" s="29">
        <f>(Antall!M14/Antall!M$7)*100</f>
        <v>40.025657472738935</v>
      </c>
      <c r="N14" s="29">
        <f>(Antall!N14/Antall!N$7)*100</f>
        <v>41.464891041162225</v>
      </c>
      <c r="O14" s="29">
        <f>(Antall!O14/Antall!O$7)*100</f>
        <v>44.232861806311206</v>
      </c>
      <c r="P14" s="29">
        <f>(Antall!P14/Antall!P$7)*100</f>
        <v>45.985727029438003</v>
      </c>
      <c r="Q14" s="29">
        <f>(Antall!Q14/Antall!Q$7)*100</f>
        <v>44.809461235216816</v>
      </c>
      <c r="R14" s="29">
        <f>(Antall!R14/Antall!R$7)*100</f>
        <v>47.406181015452539</v>
      </c>
      <c r="S14" s="2"/>
      <c r="T14" s="29">
        <f>(Antall!T14/Antall!T$7)*100</f>
        <v>26.875852660300136</v>
      </c>
      <c r="U14" s="29">
        <f>(Antall!U14/Antall!U$7)*100</f>
        <v>26.677067082683308</v>
      </c>
      <c r="V14" s="29">
        <f>(Antall!V14/Antall!V$7)*100</f>
        <v>27.657873701039172</v>
      </c>
      <c r="W14" s="29">
        <f>(Antall!W14/Antall!W$7)*100</f>
        <v>30.065359477124183</v>
      </c>
      <c r="X14" s="29">
        <f>(Antall!X14/Antall!X$7)*100</f>
        <v>34.790755777638978</v>
      </c>
      <c r="Y14" s="29">
        <f>(Antall!Y14/Antall!Y$7)*100</f>
        <v>35.636856368563684</v>
      </c>
      <c r="Z14" s="29">
        <f>(Antall!Z14/Antall!Z$7)*100</f>
        <v>36.476942251765685</v>
      </c>
      <c r="AA14" s="29">
        <f>(Antall!AA14/Antall!AA$7)*100</f>
        <v>36.933987997817788</v>
      </c>
      <c r="AB14" s="7"/>
    </row>
    <row r="15" spans="1:28" ht="14.25" customHeight="1" x14ac:dyDescent="0.25">
      <c r="A15" s="4" t="s">
        <v>12</v>
      </c>
      <c r="B15" s="29">
        <f>(Antall!B15/Antall!B$7)*100</f>
        <v>5.3227633069082669</v>
      </c>
      <c r="C15" s="29">
        <f>(Antall!C15/Antall!C$7)*100</f>
        <v>5.6032872618602916</v>
      </c>
      <c r="D15" s="29">
        <f>(Antall!D15/Antall!D$7)*100</f>
        <v>5.302491103202847</v>
      </c>
      <c r="E15" s="29">
        <f>(Antall!E15/Antall!E$7)*100</f>
        <v>5.6124133377352257</v>
      </c>
      <c r="F15" s="29">
        <f>(Antall!F15/Antall!F$7)*100</f>
        <v>6.687990694969467</v>
      </c>
      <c r="G15" s="29">
        <f>(Antall!G15/Antall!G$7)*100</f>
        <v>6.9793536804308802</v>
      </c>
      <c r="H15" s="29">
        <f>(Antall!H15/Antall!H$7)*100</f>
        <v>9.0831556503198296</v>
      </c>
      <c r="I15" s="29">
        <f>(Antall!I15/Antall!I$7)*100</f>
        <v>8.5596707818930042</v>
      </c>
      <c r="J15" s="2"/>
      <c r="K15" s="29">
        <f>(Antall!K15/Antall!K$7)*100</f>
        <v>4.8402710551790902</v>
      </c>
      <c r="L15" s="29">
        <f>(Antall!L15/Antall!L$7)*100</f>
        <v>4.3727598566308243</v>
      </c>
      <c r="M15" s="29">
        <f>(Antall!M15/Antall!M$7)*100</f>
        <v>4.6183450930083385</v>
      </c>
      <c r="N15" s="29">
        <f>(Antall!N15/Antall!N$7)*100</f>
        <v>3.9951573849878934</v>
      </c>
      <c r="O15" s="29">
        <f>(Antall!O15/Antall!O$7)*100</f>
        <v>5.6583242655059847</v>
      </c>
      <c r="P15" s="29">
        <f>(Antall!P15/Antall!P$7)*100</f>
        <v>5.6645851917930417</v>
      </c>
      <c r="Q15" s="29">
        <f>(Antall!Q15/Antall!Q$7)*100</f>
        <v>7.7967586508979423</v>
      </c>
      <c r="R15" s="29">
        <f>(Antall!R15/Antall!R$7)*100</f>
        <v>7.0640176600441498</v>
      </c>
      <c r="S15" s="2"/>
      <c r="T15" s="29">
        <f>(Antall!T15/Antall!T$7)*100</f>
        <v>6.0027285129604371</v>
      </c>
      <c r="U15" s="29">
        <f>(Antall!U15/Antall!U$7)*100</f>
        <v>6.9422776911076438</v>
      </c>
      <c r="V15" s="29">
        <f>(Antall!V15/Antall!V$7)*100</f>
        <v>6.1550759392486016</v>
      </c>
      <c r="W15" s="29">
        <f>(Antall!W15/Antall!W$7)*100</f>
        <v>7.5526506899055921</v>
      </c>
      <c r="X15" s="29">
        <f>(Antall!X15/Antall!X$7)*100</f>
        <v>7.8700811992504685</v>
      </c>
      <c r="Y15" s="29">
        <f>(Antall!Y15/Antall!Y$7)*100</f>
        <v>8.3107497741644085</v>
      </c>
      <c r="Z15" s="29">
        <f>(Antall!Z15/Antall!Z$7)*100</f>
        <v>10.303282093892813</v>
      </c>
      <c r="AA15" s="29">
        <f>(Antall!AA15/Antall!AA$7)*100</f>
        <v>10.038188761593018</v>
      </c>
      <c r="AB15" s="7"/>
    </row>
    <row r="16" spans="1:28" ht="14.25" customHeight="1" x14ac:dyDescent="0.25">
      <c r="A16" s="4" t="s">
        <v>13</v>
      </c>
      <c r="B16" s="29">
        <f>(Antall!B16/Antall!B$7)*100</f>
        <v>1.189127972819932</v>
      </c>
      <c r="C16" s="29">
        <f>(Antall!C16/Antall!C$7)*100</f>
        <v>1.6062756817332835</v>
      </c>
      <c r="D16" s="29">
        <f>(Antall!D16/Antall!D$7)*100</f>
        <v>1.4946619217081851</v>
      </c>
      <c r="E16" s="29">
        <f>(Antall!E16/Antall!E$7)*100</f>
        <v>1.3205678441729944</v>
      </c>
      <c r="F16" s="29">
        <f>(Antall!F16/Antall!F$7)*100</f>
        <v>1.1340505961035185</v>
      </c>
      <c r="G16" s="29">
        <f>(Antall!G16/Antall!G$7)*100</f>
        <v>0.76301615798922795</v>
      </c>
      <c r="H16" s="29">
        <f>(Antall!H16/Antall!H$7)*100</f>
        <v>0.70362473347547971</v>
      </c>
      <c r="I16" s="29">
        <f>(Antall!I16/Antall!I$7)*100</f>
        <v>0.5486968449931412</v>
      </c>
      <c r="J16" s="2"/>
      <c r="K16" s="29">
        <f>(Antall!K16/Antall!K$7)*100</f>
        <v>1.5488867376573088</v>
      </c>
      <c r="L16" s="29">
        <f>(Antall!L16/Antall!L$7)*100</f>
        <v>2.0788530465949822</v>
      </c>
      <c r="M16" s="29">
        <f>(Antall!M16/Antall!M$7)*100</f>
        <v>1.603592046183451</v>
      </c>
      <c r="N16" s="29">
        <f>(Antall!N16/Antall!N$7)*100</f>
        <v>1.4527845036319613</v>
      </c>
      <c r="O16" s="29">
        <f>(Antall!O16/Antall!O$7)*100</f>
        <v>1.4689880304678999</v>
      </c>
      <c r="P16" s="29">
        <f>(Antall!P16/Antall!P$7)*100</f>
        <v>0.93666369313113296</v>
      </c>
      <c r="Q16" s="29">
        <f>(Antall!Q16/Antall!Q$7)*100</f>
        <v>0.83223828296101621</v>
      </c>
      <c r="R16" s="29">
        <f>(Antall!R16/Antall!R$7)*100</f>
        <v>0.66225165562913912</v>
      </c>
      <c r="S16" s="2"/>
      <c r="T16" s="29">
        <f>(Antall!T16/Antall!T$7)*100</f>
        <v>0.68212824010914053</v>
      </c>
      <c r="U16" s="29">
        <f>(Antall!U16/Antall!U$7)*100</f>
        <v>1.0920436817472698</v>
      </c>
      <c r="V16" s="29">
        <f>(Antall!V16/Antall!V$7)*100</f>
        <v>1.3589128697042365</v>
      </c>
      <c r="W16" s="29">
        <f>(Antall!W16/Antall!W$7)*100</f>
        <v>1.1619462599854757</v>
      </c>
      <c r="X16" s="29">
        <f>(Antall!X16/Antall!X$7)*100</f>
        <v>0.74953154278575895</v>
      </c>
      <c r="Y16" s="29">
        <f>(Antall!Y16/Antall!Y$7)*100</f>
        <v>0.58717253839205064</v>
      </c>
      <c r="Z16" s="29">
        <f>(Antall!Z16/Antall!Z$7)*100</f>
        <v>0.58163689239717487</v>
      </c>
      <c r="AA16" s="29">
        <f>(Antall!AA16/Antall!AA$7)*100</f>
        <v>0.43644298963447897</v>
      </c>
      <c r="AB16" s="7"/>
    </row>
    <row r="17" spans="1:28" ht="14.25" customHeight="1" x14ac:dyDescent="0.25">
      <c r="A17" s="4" t="s">
        <v>14</v>
      </c>
      <c r="B17" s="29">
        <f>(Antall!B17/Antall!B$7)*100</f>
        <v>20.215175537938844</v>
      </c>
      <c r="C17" s="29">
        <f>(Antall!C17/Antall!C$7)*100</f>
        <v>17.444901008591707</v>
      </c>
      <c r="D17" s="29">
        <f>(Antall!D17/Antall!D$7)*100</f>
        <v>18.505338078291814</v>
      </c>
      <c r="E17" s="29">
        <f>(Antall!E17/Antall!E$7)*100</f>
        <v>17.629580719709477</v>
      </c>
      <c r="F17" s="29">
        <f>(Antall!F17/Antall!F$7)*100</f>
        <v>13.288746728700204</v>
      </c>
      <c r="G17" s="29">
        <f>(Antall!G17/Antall!G$7)*100</f>
        <v>10.749551166965889</v>
      </c>
      <c r="H17" s="29">
        <f>(Antall!H17/Antall!H$7)*100</f>
        <v>9.1897654584221744</v>
      </c>
      <c r="I17" s="29">
        <f>(Antall!I17/Antall!I$7)*100</f>
        <v>9.2455418381344305</v>
      </c>
      <c r="J17" s="2"/>
      <c r="K17" s="29">
        <f>(Antall!K17/Antall!K$7)*100</f>
        <v>19.554695062923525</v>
      </c>
      <c r="L17" s="29">
        <f>(Antall!L17/Antall!L$7)*100</f>
        <v>16.845878136200717</v>
      </c>
      <c r="M17" s="29">
        <f>(Antall!M17/Antall!M$7)*100</f>
        <v>18.601667735728032</v>
      </c>
      <c r="N17" s="29">
        <f>(Antall!N17/Antall!N$7)*100</f>
        <v>16.949152542372879</v>
      </c>
      <c r="O17" s="29">
        <f>(Antall!O17/Antall!O$7)*100</f>
        <v>13.928182807399347</v>
      </c>
      <c r="P17" s="29">
        <f>(Antall!P17/Antall!P$7)*100</f>
        <v>11.329170383586083</v>
      </c>
      <c r="Q17" s="29">
        <f>(Antall!Q17/Antall!Q$7)*100</f>
        <v>10.205869469995619</v>
      </c>
      <c r="R17" s="29">
        <f>(Antall!R17/Antall!R$7)*100</f>
        <v>10.209713024282561</v>
      </c>
      <c r="S17" s="2"/>
      <c r="T17" s="29">
        <f>(Antall!T17/Antall!T$7)*100</f>
        <v>21.145975443383357</v>
      </c>
      <c r="U17" s="29">
        <f>(Antall!U17/Antall!U$7)*100</f>
        <v>18.096723868954758</v>
      </c>
      <c r="V17" s="29">
        <f>(Antall!V17/Antall!V$7)*100</f>
        <v>18.385291766586732</v>
      </c>
      <c r="W17" s="29">
        <f>(Antall!W17/Antall!W$7)*100</f>
        <v>18.445896877269426</v>
      </c>
      <c r="X17" s="29">
        <f>(Antall!X17/Antall!X$7)*100</f>
        <v>12.554653341661462</v>
      </c>
      <c r="Y17" s="29">
        <f>(Antall!Y17/Antall!Y$7)*100</f>
        <v>10.16260162601626</v>
      </c>
      <c r="Z17" s="29">
        <f>(Antall!Z17/Antall!Z$7)*100</f>
        <v>8.2260074781886168</v>
      </c>
      <c r="AA17" s="29">
        <f>(Antall!AA17/Antall!AA$7)*100</f>
        <v>8.2924168030551009</v>
      </c>
      <c r="AB17" s="7"/>
    </row>
    <row r="18" spans="1:28" ht="14.25" customHeight="1" x14ac:dyDescent="0.25">
      <c r="A18" s="4" t="s">
        <v>15</v>
      </c>
      <c r="B18" s="29">
        <f>(Antall!B18/Antall!B$7)*100</f>
        <v>9.6828992072480169</v>
      </c>
      <c r="C18" s="29">
        <f>(Antall!C18/Antall!C$7)*100</f>
        <v>9.675009338812103</v>
      </c>
      <c r="D18" s="29">
        <f>(Antall!D18/Antall!D$7)*100</f>
        <v>9.4661921708185055</v>
      </c>
      <c r="E18" s="29">
        <f>(Antall!E18/Antall!E$7)*100</f>
        <v>10.333443380653682</v>
      </c>
      <c r="F18" s="29">
        <f>(Antall!F18/Antall!F$7)*100</f>
        <v>10.584472230299506</v>
      </c>
      <c r="G18" s="29">
        <f>(Antall!G18/Antall!G$7)*100</f>
        <v>11.89407540394973</v>
      </c>
      <c r="H18" s="29">
        <f>(Antall!H18/Antall!H$7)*100</f>
        <v>11.961620469083156</v>
      </c>
      <c r="I18" s="29">
        <f>(Antall!I18/Antall!I$7)*100</f>
        <v>10.94650205761317</v>
      </c>
      <c r="J18" s="2"/>
      <c r="K18" s="29">
        <f>(Antall!K18/Antall!K$7)*100</f>
        <v>9.0029041626331079</v>
      </c>
      <c r="L18" s="29">
        <f>(Antall!L18/Antall!L$7)*100</f>
        <v>6.881720430107527</v>
      </c>
      <c r="M18" s="29">
        <f>(Antall!M18/Antall!M$7)*100</f>
        <v>7.5048107761385499</v>
      </c>
      <c r="N18" s="29">
        <f>(Antall!N18/Antall!N$7)*100</f>
        <v>8.8377723970944313</v>
      </c>
      <c r="O18" s="29">
        <f>(Antall!O18/Antall!O$7)*100</f>
        <v>8.0522306855277481</v>
      </c>
      <c r="P18" s="29">
        <f>(Antall!P18/Antall!P$7)*100</f>
        <v>8.6529884032114186</v>
      </c>
      <c r="Q18" s="29">
        <f>(Antall!Q18/Antall!Q$7)*100</f>
        <v>7.6653526062198853</v>
      </c>
      <c r="R18" s="29">
        <f>(Antall!R18/Antall!R$7)*100</f>
        <v>7.7262693156732896</v>
      </c>
      <c r="S18" s="2"/>
      <c r="T18" s="29">
        <f>(Antall!T18/Antall!T$7)*100</f>
        <v>10.641200545702592</v>
      </c>
      <c r="U18" s="29">
        <f>(Antall!U18/Antall!U$7)*100</f>
        <v>12.714508580343214</v>
      </c>
      <c r="V18" s="29">
        <f>(Antall!V18/Antall!V$7)*100</f>
        <v>11.91047162270184</v>
      </c>
      <c r="W18" s="29">
        <f>(Antall!W18/Antall!W$7)*100</f>
        <v>12.127814088598402</v>
      </c>
      <c r="X18" s="29">
        <f>(Antall!X18/Antall!X$7)*100</f>
        <v>13.491567770143661</v>
      </c>
      <c r="Y18" s="29">
        <f>(Antall!Y18/Antall!Y$7)*100</f>
        <v>15.176151761517614</v>
      </c>
      <c r="Z18" s="29">
        <f>(Antall!Z18/Antall!Z$7)*100</f>
        <v>16.036560033236395</v>
      </c>
      <c r="AA18" s="29">
        <f>(Antall!AA18/Antall!AA$7)*100</f>
        <v>14.129841789416259</v>
      </c>
      <c r="AB18" s="7"/>
    </row>
    <row r="19" spans="1:28" ht="14.25" customHeight="1" x14ac:dyDescent="0.25">
      <c r="A19" s="4" t="s">
        <v>16</v>
      </c>
      <c r="B19" s="29">
        <f>(Antall!B19/Antall!B$7)*100</f>
        <v>0.79275198187995466</v>
      </c>
      <c r="C19" s="29">
        <f>(Antall!C19/Antall!C$7)*100</f>
        <v>0.78446021666044086</v>
      </c>
      <c r="D19" s="29">
        <f>(Antall!D19/Antall!D$7)*100</f>
        <v>0.71174377224199281</v>
      </c>
      <c r="E19" s="29">
        <f>(Antall!E19/Antall!E$7)*100</f>
        <v>0.6932981181908221</v>
      </c>
      <c r="F19" s="29">
        <f>(Antall!F19/Antall!F$7)*100</f>
        <v>0.4943297470194824</v>
      </c>
      <c r="G19" s="29">
        <f>(Antall!G19/Antall!G$7)*100</f>
        <v>0.60592459605026927</v>
      </c>
      <c r="H19" s="29">
        <f>(Antall!H19/Antall!H$7)*100</f>
        <v>0.63965884861407252</v>
      </c>
      <c r="I19" s="29">
        <f>(Antall!I19/Antall!I$7)*100</f>
        <v>0.52126200274348422</v>
      </c>
      <c r="J19" s="2"/>
      <c r="K19" s="29">
        <f>(Antall!K19/Antall!K$7)*100</f>
        <v>0.38722168441432719</v>
      </c>
      <c r="L19" s="29">
        <f>(Antall!L19/Antall!L$7)*100</f>
        <v>0.64516129032258063</v>
      </c>
      <c r="M19" s="29">
        <f>(Antall!M19/Antall!M$7)*100</f>
        <v>0.64143681847338041</v>
      </c>
      <c r="N19" s="29">
        <f>(Antall!N19/Antall!N$7)*100</f>
        <v>0.54479418886198538</v>
      </c>
      <c r="O19" s="29">
        <f>(Antall!O19/Antall!O$7)*100</f>
        <v>0.54406964091403698</v>
      </c>
      <c r="P19" s="29">
        <f>(Antall!P19/Antall!P$7)*100</f>
        <v>0.62444246208742193</v>
      </c>
      <c r="Q19" s="29">
        <f>(Antall!Q19/Antall!Q$7)*100</f>
        <v>0.52562417871222078</v>
      </c>
      <c r="R19" s="29">
        <f>(Antall!R19/Antall!R$7)*100</f>
        <v>0.38631346578366449</v>
      </c>
      <c r="S19" s="2"/>
      <c r="T19" s="29">
        <f>(Antall!T19/Antall!T$7)*100</f>
        <v>1.3642564802182811</v>
      </c>
      <c r="U19" s="29">
        <f>(Antall!U19/Antall!U$7)*100</f>
        <v>0.93603744149765999</v>
      </c>
      <c r="V19" s="29">
        <f>(Antall!V19/Antall!V$7)*100</f>
        <v>0.79936051159072741</v>
      </c>
      <c r="W19" s="29">
        <f>(Antall!W19/Antall!W$7)*100</f>
        <v>0.8714596949891068</v>
      </c>
      <c r="X19" s="29">
        <f>(Antall!X19/Antall!X$7)*100</f>
        <v>0.43722673329169265</v>
      </c>
      <c r="Y19" s="29">
        <f>(Antall!Y19/Antall!Y$7)*100</f>
        <v>0.58717253839205064</v>
      </c>
      <c r="Z19" s="29">
        <f>(Antall!Z19/Antall!Z$7)*100</f>
        <v>0.74781886165351064</v>
      </c>
      <c r="AA19" s="29">
        <f>(Antall!AA19/Antall!AA$7)*100</f>
        <v>0.65466448445171854</v>
      </c>
      <c r="AB19" s="7"/>
    </row>
    <row r="20" spans="1:28" ht="14.25" customHeight="1" x14ac:dyDescent="0.25">
      <c r="A20" s="4" t="s">
        <v>17</v>
      </c>
      <c r="B20" s="29">
        <f>(Antall!B20/Antall!B$7)*100</f>
        <v>0.45300113250283131</v>
      </c>
      <c r="C20" s="29">
        <f>(Antall!C20/Antall!C$7)*100</f>
        <v>0.89652596189764666</v>
      </c>
      <c r="D20" s="29">
        <f>(Antall!D20/Antall!D$7)*100</f>
        <v>0.56939501779359436</v>
      </c>
      <c r="E20" s="29">
        <f>(Antall!E20/Antall!E$7)*100</f>
        <v>0.85836909871244638</v>
      </c>
      <c r="F20" s="29">
        <f>(Antall!F20/Antall!F$7)*100</f>
        <v>0.78511195114858967</v>
      </c>
      <c r="G20" s="29">
        <f>(Antall!G20/Antall!G$7)*100</f>
        <v>0.85278276481149018</v>
      </c>
      <c r="H20" s="29">
        <f>(Antall!H20/Antall!H$7)*100</f>
        <v>1.1727078891257996</v>
      </c>
      <c r="I20" s="29">
        <f>(Antall!I20/Antall!I$7)*100</f>
        <v>0.96021947873799729</v>
      </c>
      <c r="J20" s="2"/>
      <c r="K20" s="29">
        <f>(Antall!K20/Antall!K$7)*100</f>
        <v>0.38722168441432719</v>
      </c>
      <c r="L20" s="29">
        <f>(Antall!L20/Antall!L$7)*100</f>
        <v>0.50179211469534046</v>
      </c>
      <c r="M20" s="29">
        <f>(Antall!M20/Antall!M$7)*100</f>
        <v>0.25657472738935211</v>
      </c>
      <c r="N20" s="29">
        <f>(Antall!N20/Antall!N$7)*100</f>
        <v>0.36319612590799033</v>
      </c>
      <c r="O20" s="29">
        <f>(Antall!O20/Antall!O$7)*100</f>
        <v>0.76169749727965186</v>
      </c>
      <c r="P20" s="29">
        <f>(Antall!P20/Antall!P$7)*100</f>
        <v>0.93666369313113296</v>
      </c>
      <c r="Q20" s="29">
        <f>(Antall!Q20/Antall!Q$7)*100</f>
        <v>0.74463425317564613</v>
      </c>
      <c r="R20" s="29">
        <f>(Antall!R20/Antall!R$7)*100</f>
        <v>0.55187637969094927</v>
      </c>
      <c r="S20" s="2"/>
      <c r="T20" s="29">
        <f>(Antall!T20/Antall!T$7)*100</f>
        <v>0.54570259208731242</v>
      </c>
      <c r="U20" s="29">
        <f>(Antall!U20/Antall!U$7)*100</f>
        <v>1.326053042121685</v>
      </c>
      <c r="V20" s="29">
        <f>(Antall!V20/Antall!V$7)*100</f>
        <v>0.95923261390887282</v>
      </c>
      <c r="W20" s="29">
        <f>(Antall!W20/Antall!W$7)*100</f>
        <v>1.4524328249818446</v>
      </c>
      <c r="X20" s="29">
        <f>(Antall!X20/Antall!X$7)*100</f>
        <v>0.81199250468457218</v>
      </c>
      <c r="Y20" s="29">
        <f>(Antall!Y20/Antall!Y$7)*100</f>
        <v>0.76784101174345076</v>
      </c>
      <c r="Z20" s="29">
        <f>(Antall!Z20/Antall!Z$7)*100</f>
        <v>1.578728707935189</v>
      </c>
      <c r="AA20" s="29">
        <f>(Antall!AA20/Antall!AA$7)*100</f>
        <v>1.3638843426077467</v>
      </c>
      <c r="AB20" s="7"/>
    </row>
    <row r="21" spans="1:28" ht="14.25" customHeight="1" x14ac:dyDescent="0.25">
      <c r="A21" s="4" t="s">
        <v>18</v>
      </c>
      <c r="B21" s="29">
        <f>(Antall!B21/Antall!B$7)*100</f>
        <v>1.7553793884484712</v>
      </c>
      <c r="C21" s="29">
        <f>(Antall!C21/Antall!C$7)*100</f>
        <v>2.8389988793425478</v>
      </c>
      <c r="D21" s="29">
        <f>(Antall!D21/Antall!D$7)*100</f>
        <v>2.9537366548042705</v>
      </c>
      <c r="E21" s="29">
        <f>(Antall!E21/Antall!E$7)*100</f>
        <v>2.7071640805546382</v>
      </c>
      <c r="F21" s="29">
        <f>(Antall!F21/Antall!F$7)*100</f>
        <v>3.1986042454201802</v>
      </c>
      <c r="G21" s="29">
        <f>(Antall!G21/Antall!G$7)*100</f>
        <v>3.3438061041292642</v>
      </c>
      <c r="H21" s="29">
        <f>(Antall!H21/Antall!H$7)*100</f>
        <v>3.5394456289978677</v>
      </c>
      <c r="I21" s="29">
        <f>(Antall!I21/Antall!I$7)*100</f>
        <v>3.3196159122085045</v>
      </c>
      <c r="J21" s="2"/>
      <c r="K21" s="29">
        <f>(Antall!K21/Antall!K$7)*100</f>
        <v>0.77444336882865439</v>
      </c>
      <c r="L21" s="29">
        <f>(Antall!L21/Antall!L$7)*100</f>
        <v>1.2186379928315414</v>
      </c>
      <c r="M21" s="29">
        <f>(Antall!M21/Antall!M$7)*100</f>
        <v>0.89801154586273257</v>
      </c>
      <c r="N21" s="29">
        <f>(Antall!N21/Antall!N$7)*100</f>
        <v>1.0290556900726393</v>
      </c>
      <c r="O21" s="29">
        <f>(Antall!O21/Antall!O$7)*100</f>
        <v>0.92491838955386285</v>
      </c>
      <c r="P21" s="29">
        <f>(Antall!P21/Antall!P$7)*100</f>
        <v>1.2488849241748439</v>
      </c>
      <c r="Q21" s="29">
        <f>(Antall!Q21/Antall!Q$7)*100</f>
        <v>1.5330705212439772</v>
      </c>
      <c r="R21" s="29">
        <f>(Antall!R21/Antall!R$7)*100</f>
        <v>1.490066225165563</v>
      </c>
      <c r="S21" s="2"/>
      <c r="T21" s="29">
        <f>(Antall!T21/Antall!T$7)*100</f>
        <v>3.1377899045020468</v>
      </c>
      <c r="U21" s="29">
        <f>(Antall!U21/Antall!U$7)*100</f>
        <v>4.6021840873634945</v>
      </c>
      <c r="V21" s="29">
        <f>(Antall!V21/Antall!V$7)*100</f>
        <v>5.5155875299760186</v>
      </c>
      <c r="W21" s="29">
        <f>(Antall!W21/Antall!W$7)*100</f>
        <v>4.7204066811909948</v>
      </c>
      <c r="X21" s="29">
        <f>(Antall!X21/Antall!X$7)*100</f>
        <v>5.8088694565896315</v>
      </c>
      <c r="Y21" s="29">
        <f>(Antall!Y21/Antall!Y$7)*100</f>
        <v>5.4652213188798555</v>
      </c>
      <c r="Z21" s="29">
        <f>(Antall!Z21/Antall!Z$7)*100</f>
        <v>5.4424594931449937</v>
      </c>
      <c r="AA21" s="29">
        <f>(Antall!AA21/Antall!AA$7)*100</f>
        <v>5.1282051282051277</v>
      </c>
      <c r="AB21" s="7"/>
    </row>
    <row r="22" spans="1:28" ht="14.25" customHeight="1" x14ac:dyDescent="0.25">
      <c r="A22" s="4" t="s">
        <v>19</v>
      </c>
      <c r="B22" s="29" t="s">
        <v>28</v>
      </c>
      <c r="C22" s="29">
        <f>(Antall!C22/Antall!C$7)*100</f>
        <v>0.89652596189764666</v>
      </c>
      <c r="D22" s="29">
        <f>(Antall!D22/Antall!D$7)*100</f>
        <v>0.88967971530249124</v>
      </c>
      <c r="E22" s="29">
        <f>(Antall!E22/Antall!E$7)*100</f>
        <v>0.52822713766919782</v>
      </c>
      <c r="F22" s="29">
        <f>(Antall!F22/Antall!F$7)*100</f>
        <v>0.63972084908403604</v>
      </c>
      <c r="G22" s="29">
        <f>(Antall!G22/Antall!G$7)*100</f>
        <v>0.47127468581687609</v>
      </c>
      <c r="H22" s="29">
        <f>(Antall!H22/Antall!H$7)*100</f>
        <v>0.87420042643923235</v>
      </c>
      <c r="I22" s="29">
        <f>(Antall!I22/Antall!I$7)*100</f>
        <v>0.85048010973936894</v>
      </c>
      <c r="J22" s="2"/>
      <c r="K22" s="29" t="s">
        <v>28</v>
      </c>
      <c r="L22" s="29">
        <f>(Antall!L22/Antall!L$7)*100</f>
        <v>0.43010752688172044</v>
      </c>
      <c r="M22" s="29">
        <f>(Antall!M22/Antall!M$7)*100</f>
        <v>0.32071840923669021</v>
      </c>
      <c r="N22" s="29">
        <f>(Antall!N22/Antall!N$7)*100</f>
        <v>0.24213075060532688</v>
      </c>
      <c r="O22" s="29">
        <f>(Antall!O22/Antall!O$7)*100</f>
        <v>0.27203482045701849</v>
      </c>
      <c r="P22" s="29">
        <f>(Antall!P22/Antall!P$7)*100</f>
        <v>0.44603033006244425</v>
      </c>
      <c r="Q22" s="29">
        <f>(Antall!Q22/Antall!Q$7)*100</f>
        <v>0.78843626806833111</v>
      </c>
      <c r="R22" s="29">
        <f>(Antall!R22/Antall!R$7)*100</f>
        <v>0.77262693156732898</v>
      </c>
      <c r="S22" s="2"/>
      <c r="T22" s="29" t="s">
        <v>28</v>
      </c>
      <c r="U22" s="29">
        <f>(Antall!U22/Antall!U$7)*100</f>
        <v>1.40405616224649</v>
      </c>
      <c r="V22" s="29">
        <f>(Antall!V22/Antall!V$7)*100</f>
        <v>1.5987210231814548</v>
      </c>
      <c r="W22" s="29">
        <f>(Antall!W22/Antall!W$7)*100</f>
        <v>0.8714596949891068</v>
      </c>
      <c r="X22" s="29">
        <f>(Antall!X22/Antall!X$7)*100</f>
        <v>1.0618363522798251</v>
      </c>
      <c r="Y22" s="29">
        <f>(Antall!Y22/Antall!Y$7)*100</f>
        <v>0.49683830171635046</v>
      </c>
      <c r="Z22" s="29">
        <f>(Antall!Z22/Antall!Z$7)*100</f>
        <v>0.95554632322393029</v>
      </c>
      <c r="AA22" s="29">
        <f>(Antall!AA22/Antall!AA$7)*100</f>
        <v>0.9274413529732678</v>
      </c>
      <c r="AB22" s="7"/>
    </row>
    <row r="23" spans="1:28" ht="14.25" customHeight="1" x14ac:dyDescent="0.25">
      <c r="A23" s="4" t="s">
        <v>20</v>
      </c>
      <c r="B23" s="29" t="s">
        <v>28</v>
      </c>
      <c r="C23" s="29">
        <f>(Antall!C23/Antall!C$7)*100</f>
        <v>1.9424729174449009</v>
      </c>
      <c r="D23" s="29">
        <f>(Antall!D23/Antall!D$7)*100</f>
        <v>2.0640569395017794</v>
      </c>
      <c r="E23" s="29">
        <f>(Antall!E23/Antall!E$7)*100</f>
        <v>2.1789369428854406</v>
      </c>
      <c r="F23" s="29">
        <f>(Antall!F23/Antall!F$7)*100</f>
        <v>2.5588833963361441</v>
      </c>
      <c r="G23" s="29">
        <f>(Antall!G23/Antall!G$7)*100</f>
        <v>2.8725314183123878</v>
      </c>
      <c r="H23" s="29">
        <f>(Antall!H23/Antall!H$7)*100</f>
        <v>2.6652452025586353</v>
      </c>
      <c r="I23" s="29">
        <f>(Antall!I23/Antall!I$7)*100</f>
        <v>2.4691358024691357</v>
      </c>
      <c r="J23" s="2"/>
      <c r="K23" s="29" t="s">
        <v>28</v>
      </c>
      <c r="L23" s="29">
        <f>(Antall!L23/Antall!L$7)*100</f>
        <v>0.7885304659498209</v>
      </c>
      <c r="M23" s="29">
        <f>(Antall!M23/Antall!M$7)*100</f>
        <v>0.57729313662604231</v>
      </c>
      <c r="N23" s="29">
        <f>(Antall!N23/Antall!N$7)*100</f>
        <v>0.78692493946731246</v>
      </c>
      <c r="O23" s="29">
        <f>(Antall!O23/Antall!O$7)*100</f>
        <v>0.65288356909684442</v>
      </c>
      <c r="P23" s="29">
        <f>(Antall!P23/Antall!P$7)*100</f>
        <v>0.80285459411239968</v>
      </c>
      <c r="Q23" s="29">
        <f>(Antall!Q23/Antall!Q$7)*100</f>
        <v>0.74463425317564613</v>
      </c>
      <c r="R23" s="29">
        <f>(Antall!R23/Antall!R$7)*100</f>
        <v>0.717439293598234</v>
      </c>
      <c r="S23" s="2"/>
      <c r="T23" s="29" t="s">
        <v>28</v>
      </c>
      <c r="U23" s="29">
        <f>(Antall!U23/Antall!U$7)*100</f>
        <v>3.1981279251170043</v>
      </c>
      <c r="V23" s="29">
        <f>(Antall!V23/Antall!V$7)*100</f>
        <v>3.9168665067945643</v>
      </c>
      <c r="W23" s="29">
        <f>(Antall!W23/Antall!W$7)*100</f>
        <v>3.8489469862018879</v>
      </c>
      <c r="X23" s="29">
        <f>(Antall!X23/Antall!X$7)*100</f>
        <v>4.7470331043098062</v>
      </c>
      <c r="Y23" s="29">
        <f>(Antall!Y23/Antall!Y$7)*100</f>
        <v>4.9683830171635055</v>
      </c>
      <c r="Z23" s="29">
        <f>(Antall!Z23/Antall!Z$7)*100</f>
        <v>4.4869131699210634</v>
      </c>
      <c r="AA23" s="29">
        <f>(Antall!AA23/Antall!AA$7)*100</f>
        <v>4.2007637752318603</v>
      </c>
      <c r="AB23" s="7"/>
    </row>
    <row r="24" spans="1:28" ht="14.25" customHeight="1" x14ac:dyDescent="0.25">
      <c r="A24" s="4" t="s">
        <v>21</v>
      </c>
      <c r="B24" s="29">
        <f>(Antall!B24/Antall!B$7)*100</f>
        <v>10.192525481313703</v>
      </c>
      <c r="C24" s="29">
        <f>(Antall!C24/Antall!C$7)*100</f>
        <v>7.8446021666044086</v>
      </c>
      <c r="D24" s="29">
        <f>(Antall!D24/Antall!D$7)*100</f>
        <v>8.790035587188612</v>
      </c>
      <c r="E24" s="29">
        <f>(Antall!E24/Antall!E$7)*100</f>
        <v>8.253549026081215</v>
      </c>
      <c r="F24" s="29">
        <f>(Antall!F24/Antall!F$7)*100</f>
        <v>8.3745274789182904</v>
      </c>
      <c r="G24" s="29">
        <f>(Antall!G24/Antall!G$7)*100</f>
        <v>6.3061041292639137</v>
      </c>
      <c r="H24" s="29">
        <f>(Antall!H24/Antall!H$7)*100</f>
        <v>6.7590618336886994</v>
      </c>
      <c r="I24" s="29">
        <f>(Antall!I24/Antall!I$7)*100</f>
        <v>6.666666666666667</v>
      </c>
      <c r="J24" s="2"/>
      <c r="K24" s="29">
        <f>(Antall!K24/Antall!K$7)*100</f>
        <v>9.293320425943854</v>
      </c>
      <c r="L24" s="29">
        <f>(Antall!L24/Antall!L$7)*100</f>
        <v>7.3118279569892479</v>
      </c>
      <c r="M24" s="29">
        <f>(Antall!M24/Antall!M$7)*100</f>
        <v>8.5311096856959594</v>
      </c>
      <c r="N24" s="29">
        <f>(Antall!N24/Antall!N$7)*100</f>
        <v>8.2929782082324461</v>
      </c>
      <c r="O24" s="29">
        <f>(Antall!O24/Antall!O$7)*100</f>
        <v>8.3242655059847674</v>
      </c>
      <c r="P24" s="29">
        <f>(Antall!P24/Antall!P$7)*100</f>
        <v>6.3782337198929531</v>
      </c>
      <c r="Q24" s="29">
        <f>(Antall!Q24/Antall!Q$7)*100</f>
        <v>7.709154621112571</v>
      </c>
      <c r="R24" s="29">
        <f>(Antall!R24/Antall!R$7)*100</f>
        <v>6.9536423841059598</v>
      </c>
      <c r="S24" s="2"/>
      <c r="T24" s="29">
        <f>(Antall!T24/Antall!T$7)*100</f>
        <v>11.459754433833561</v>
      </c>
      <c r="U24" s="29">
        <f>(Antall!U24/Antall!U$7)*100</f>
        <v>8.4243369734789386</v>
      </c>
      <c r="V24" s="29">
        <f>(Antall!V24/Antall!V$7)*100</f>
        <v>9.1127098321342928</v>
      </c>
      <c r="W24" s="29">
        <f>(Antall!W24/Antall!W$7)*100</f>
        <v>8.2062454611474234</v>
      </c>
      <c r="X24" s="29">
        <f>(Antall!X24/Antall!X$7)*100</f>
        <v>8.4322298563397879</v>
      </c>
      <c r="Y24" s="29">
        <f>(Antall!Y24/Antall!Y$7)*100</f>
        <v>6.2330623306233059</v>
      </c>
      <c r="Z24" s="29">
        <f>(Antall!Z24/Antall!Z$7)*100</f>
        <v>5.8579144162858334</v>
      </c>
      <c r="AA24" s="29">
        <f>(Antall!AA24/Antall!AA$7)*100</f>
        <v>6.3829787234042552</v>
      </c>
      <c r="AB24" s="7"/>
    </row>
    <row r="25" spans="1:28" ht="14.25" customHeight="1" x14ac:dyDescent="0.25">
      <c r="A25" s="4" t="s">
        <v>22</v>
      </c>
      <c r="B25" s="29">
        <f>(Antall!B25/Antall!B$7)*100</f>
        <v>3.057757644394111</v>
      </c>
      <c r="C25" s="29">
        <f>(Antall!C25/Antall!C$7)*100</f>
        <v>2.7269331341053418</v>
      </c>
      <c r="D25" s="29">
        <f>(Antall!D25/Antall!D$7)*100</f>
        <v>2.3487544483985765</v>
      </c>
      <c r="E25" s="29">
        <f>(Antall!E25/Antall!E$7)*100</f>
        <v>2.1459227467811157</v>
      </c>
      <c r="F25" s="29">
        <f>(Antall!F25/Antall!F$7)*100</f>
        <v>2.0936318697295726</v>
      </c>
      <c r="G25" s="29">
        <f>(Antall!G25/Antall!G$7)*100</f>
        <v>2.0646319569120291</v>
      </c>
      <c r="H25" s="29">
        <f>(Antall!H25/Antall!H$7)*100</f>
        <v>1.9402985074626864</v>
      </c>
      <c r="I25" s="29">
        <f>(Antall!I25/Antall!I$7)*100</f>
        <v>1.8655692729766804</v>
      </c>
      <c r="J25" s="2"/>
      <c r="K25" s="29">
        <f>(Antall!K25/Antall!K$7)*100</f>
        <v>3.2913843175217812</v>
      </c>
      <c r="L25" s="29">
        <f>(Antall!L25/Antall!L$7)*100</f>
        <v>3.1541218637992836</v>
      </c>
      <c r="M25" s="29">
        <f>(Antall!M25/Antall!M$7)*100</f>
        <v>2.3091725465041693</v>
      </c>
      <c r="N25" s="29">
        <f>(Antall!N25/Antall!N$7)*100</f>
        <v>2.360774818401937</v>
      </c>
      <c r="O25" s="29">
        <f>(Antall!O25/Antall!O$7)*100</f>
        <v>2.0674646354733408</v>
      </c>
      <c r="P25" s="29">
        <f>(Antall!P25/Antall!P$7)*100</f>
        <v>2.2747546833184655</v>
      </c>
      <c r="Q25" s="29">
        <f>(Antall!Q25/Antall!Q$7)*100</f>
        <v>2.1024967148488831</v>
      </c>
      <c r="R25" s="29">
        <f>(Antall!R25/Antall!R$7)*100</f>
        <v>2.0971302428256071</v>
      </c>
      <c r="S25" s="2"/>
      <c r="T25" s="29">
        <f>(Antall!T25/Antall!T$7)*100</f>
        <v>2.7285129604365621</v>
      </c>
      <c r="U25" s="29">
        <f>(Antall!U25/Antall!U$7)*100</f>
        <v>2.2620904836193447</v>
      </c>
      <c r="V25" s="29">
        <f>(Antall!V25/Antall!V$7)*100</f>
        <v>2.3980815347721824</v>
      </c>
      <c r="W25" s="29">
        <f>(Antall!W25/Antall!W$7)*100</f>
        <v>1.888162672476398</v>
      </c>
      <c r="X25" s="29">
        <f>(Antall!X25/Antall!X$7)*100</f>
        <v>2.1236727045596502</v>
      </c>
      <c r="Y25" s="29">
        <f>(Antall!Y25/Antall!Y$7)*100</f>
        <v>1.8518518518518516</v>
      </c>
      <c r="Z25" s="29">
        <f>(Antall!Z25/Antall!Z$7)*100</f>
        <v>1.7864561695056087</v>
      </c>
      <c r="AA25" s="29">
        <f>(Antall!AA25/Antall!AA$7)*100</f>
        <v>1.6366612111292964</v>
      </c>
      <c r="AB25" s="7"/>
    </row>
    <row r="26" spans="1:28" ht="14.25" customHeight="1" x14ac:dyDescent="0.25">
      <c r="A26" s="4" t="s">
        <v>26</v>
      </c>
      <c r="B26" s="29">
        <f>(Antall!B26/Antall!B$7)*100</f>
        <v>1.6421291053227631</v>
      </c>
      <c r="C26" s="29">
        <f>(Antall!C26/Antall!C$7)*100</f>
        <v>1.7556966753828913</v>
      </c>
      <c r="D26" s="29">
        <f>(Antall!D26/Antall!D$7)*100</f>
        <v>1.708185053380783</v>
      </c>
      <c r="E26" s="29">
        <f>(Antall!E26/Antall!E$7)*100</f>
        <v>1.6176956091119181</v>
      </c>
      <c r="F26" s="29">
        <f>(Antall!F26/Antall!F$7)*100</f>
        <v>1.7737714451875546</v>
      </c>
      <c r="G26" s="29">
        <f>(Antall!G26/Antall!G$7)*100</f>
        <v>2.1543985637342908</v>
      </c>
      <c r="H26" s="29">
        <f>(Antall!H26/Antall!H$7)*100</f>
        <v>1.8550106609808104</v>
      </c>
      <c r="I26" s="29">
        <f>(Antall!I26/Antall!I$7)*100</f>
        <v>2.3045267489711936</v>
      </c>
      <c r="J26" s="2"/>
      <c r="K26" s="29">
        <f>(Antall!K26/Antall!K$7)*100</f>
        <v>1.5488867376573088</v>
      </c>
      <c r="L26" s="29">
        <f>(Antall!L26/Antall!L$7)*100</f>
        <v>1.4336917562724014</v>
      </c>
      <c r="M26" s="29">
        <f>(Antall!M26/Antall!M$7)*100</f>
        <v>1.539448364336113</v>
      </c>
      <c r="N26" s="29">
        <f>(Antall!N26/Antall!N$7)*100</f>
        <v>1.1501210653753027</v>
      </c>
      <c r="O26" s="29">
        <f>(Antall!O26/Antall!O$7)*100</f>
        <v>1.3057671381936888</v>
      </c>
      <c r="P26" s="29">
        <f>(Antall!P26/Antall!P$7)*100</f>
        <v>1.9625334522747548</v>
      </c>
      <c r="Q26" s="29">
        <f>(Antall!Q26/Antall!Q$7)*100</f>
        <v>1.6206745510293472</v>
      </c>
      <c r="R26" s="29">
        <f>(Antall!R26/Antall!R$7)*100</f>
        <v>1.9315673289183224</v>
      </c>
      <c r="S26" s="2"/>
      <c r="T26" s="29">
        <f>(Antall!T26/Antall!T$7)*100</f>
        <v>1.7735334242837655</v>
      </c>
      <c r="U26" s="29">
        <f>(Antall!U26/Antall!U$7)*100</f>
        <v>2.1060842433697347</v>
      </c>
      <c r="V26" s="29">
        <f>(Antall!V26/Antall!V$7)*100</f>
        <v>1.9184652278177456</v>
      </c>
      <c r="W26" s="29">
        <f>(Antall!W26/Antall!W$7)*100</f>
        <v>2.1786492374727668</v>
      </c>
      <c r="X26" s="29">
        <f>(Antall!X26/Antall!X$7)*100</f>
        <v>2.3110555902560899</v>
      </c>
      <c r="Y26" s="29">
        <f>(Antall!Y26/Antall!Y$7)*100</f>
        <v>2.3486901535682025</v>
      </c>
      <c r="Z26" s="29">
        <f>(Antall!Z26/Antall!Z$7)*100</f>
        <v>2.0772746157041961</v>
      </c>
      <c r="AA26" s="29">
        <f>(Antall!AA26/Antall!AA$7)*100</f>
        <v>2.673213311511184</v>
      </c>
      <c r="AB26" s="7"/>
    </row>
    <row r="27" spans="1:28" ht="14.25" customHeight="1" x14ac:dyDescent="0.25">
      <c r="A27" s="5" t="s">
        <v>25</v>
      </c>
      <c r="B27" s="30">
        <f>(Antall!B27/Antall!B$7)*100</f>
        <v>1.5855039637599093</v>
      </c>
      <c r="C27" s="30">
        <f>(Antall!C27/Antall!C$7)*100</f>
        <v>1.4568546880836757</v>
      </c>
      <c r="D27" s="30">
        <f>(Antall!D27/Antall!D$7)*100</f>
        <v>0.88967971530249124</v>
      </c>
      <c r="E27" s="30">
        <f>(Antall!E27/Antall!E$7)*100</f>
        <v>1.2545394519643447</v>
      </c>
      <c r="F27" s="30">
        <f>(Antall!F27/Antall!F$7)*100</f>
        <v>0.17446932247746438</v>
      </c>
      <c r="G27" s="30">
        <f>(Antall!G27/Antall!G$7)*100</f>
        <v>0.35906642728904847</v>
      </c>
      <c r="H27" s="30">
        <f>(Antall!H27/Antall!H$7)*100</f>
        <v>0.40511727078891252</v>
      </c>
      <c r="I27" s="30">
        <f>(Antall!I27/Antall!I$7)*100</f>
        <v>0.2743484224965706</v>
      </c>
      <c r="J27" s="2"/>
      <c r="K27" s="30">
        <f>(Antall!K27/Antall!K$7)*100</f>
        <v>1.7424975798644726</v>
      </c>
      <c r="L27" s="30">
        <f>(Antall!L27/Antall!L$7)*100</f>
        <v>1.7204301075268817</v>
      </c>
      <c r="M27" s="30">
        <f>(Antall!M27/Antall!M$7)*100</f>
        <v>0.96215522771007056</v>
      </c>
      <c r="N27" s="30">
        <f>(Antall!N27/Antall!N$7)*100</f>
        <v>1.331719128329298</v>
      </c>
      <c r="O27" s="30">
        <f>(Antall!O27/Antall!O$7)*100</f>
        <v>0.2176278563656148</v>
      </c>
      <c r="P27" s="30">
        <f>(Antall!P27/Antall!P$7)*100</f>
        <v>0.44603033006244425</v>
      </c>
      <c r="Q27" s="30">
        <f>(Antall!Q27/Antall!Q$7)*100</f>
        <v>0.43802014892685059</v>
      </c>
      <c r="R27" s="30">
        <f>(Antall!R27/Antall!R$7)*100</f>
        <v>0.27593818984547464</v>
      </c>
      <c r="S27" s="2"/>
      <c r="T27" s="30">
        <f>(Antall!T27/Antall!T$7)*100</f>
        <v>1.3642564802182811</v>
      </c>
      <c r="U27" s="30">
        <f>(Antall!U27/Antall!U$7)*100</f>
        <v>1.1700468018720749</v>
      </c>
      <c r="V27" s="30">
        <f>(Antall!V27/Antall!V$7)*100</f>
        <v>0.79936051159072741</v>
      </c>
      <c r="W27" s="30">
        <f>(Antall!W27/Antall!W$7)*100</f>
        <v>1.1619462599854757</v>
      </c>
      <c r="X27" s="30">
        <f>(Antall!X27/Antall!X$7)*100</f>
        <v>0.12492192379762648</v>
      </c>
      <c r="Y27" s="30">
        <f>(Antall!Y27/Antall!Y$7)*100</f>
        <v>0.27100271002710025</v>
      </c>
      <c r="Z27" s="30">
        <f>(Antall!Z27/Antall!Z$7)*100</f>
        <v>0.37390943082675532</v>
      </c>
      <c r="AA27" s="30">
        <f>(Antall!AA27/Antall!AA$7)*100</f>
        <v>0.27277686852154936</v>
      </c>
      <c r="AB27" s="7"/>
    </row>
    <row r="28" spans="1:28" ht="14.25" customHeight="1" x14ac:dyDescent="0.25">
      <c r="A28" s="28" t="s">
        <v>23</v>
      </c>
      <c r="B28" s="7"/>
      <c r="C28" s="7"/>
      <c r="D28" s="7"/>
      <c r="E28" s="7"/>
      <c r="F28" s="7"/>
      <c r="G28" s="7"/>
      <c r="H28" s="7"/>
      <c r="I28" s="7"/>
      <c r="J28" s="7"/>
      <c r="L28" s="7"/>
      <c r="M28" s="7"/>
      <c r="N28" s="7"/>
      <c r="O28" s="7"/>
      <c r="P28" s="7"/>
      <c r="Q28" s="7"/>
      <c r="R28" s="7"/>
      <c r="S28" s="7"/>
      <c r="T28" s="7"/>
      <c r="V28" s="7"/>
      <c r="W28" s="7"/>
      <c r="X28" s="7"/>
      <c r="Y28" s="7"/>
      <c r="Z28" s="7"/>
      <c r="AA28" s="7"/>
      <c r="AB28" s="7"/>
    </row>
    <row r="29" spans="1:28" ht="14.25" customHeight="1" x14ac:dyDescent="0.25">
      <c r="A29" s="28" t="s">
        <v>24</v>
      </c>
      <c r="B29" s="7"/>
      <c r="C29" s="7"/>
      <c r="D29" s="7"/>
      <c r="E29" s="7"/>
      <c r="F29" s="7"/>
      <c r="G29" s="7"/>
      <c r="H29" s="7"/>
      <c r="I29" s="7" t="s">
        <v>0</v>
      </c>
      <c r="J29" s="7"/>
      <c r="L29" s="7"/>
      <c r="M29" s="7"/>
      <c r="N29" s="7"/>
      <c r="O29" s="7"/>
      <c r="P29" s="7"/>
      <c r="Q29" s="7"/>
      <c r="R29" s="7"/>
      <c r="S29" s="7"/>
      <c r="T29" s="7"/>
      <c r="V29" s="7"/>
      <c r="W29" s="7"/>
      <c r="X29" s="7"/>
      <c r="Y29" s="7"/>
      <c r="Z29" s="7"/>
      <c r="AA29" s="7"/>
      <c r="AB29" s="7"/>
    </row>
    <row r="30" spans="1:28" ht="14.25" customHeight="1" x14ac:dyDescent="0.25">
      <c r="A30" s="20"/>
      <c r="B30" s="7"/>
      <c r="C30" s="7"/>
      <c r="D30" s="7"/>
      <c r="E30" s="7"/>
      <c r="F30" s="7"/>
      <c r="G30" s="7"/>
      <c r="H30" s="7"/>
      <c r="I30" s="7"/>
      <c r="J30" s="7"/>
      <c r="L30" s="7"/>
      <c r="M30" s="7"/>
      <c r="N30" s="7"/>
      <c r="O30" s="7"/>
      <c r="P30" s="7"/>
      <c r="Q30" s="7"/>
      <c r="R30" s="7"/>
      <c r="S30" s="7"/>
      <c r="T30" s="7"/>
      <c r="V30" s="7"/>
      <c r="W30" s="7"/>
      <c r="X30" s="7"/>
      <c r="Y30" s="7"/>
      <c r="Z30" s="7"/>
      <c r="AA30" s="7"/>
      <c r="AB30" s="7"/>
    </row>
    <row r="31" spans="1:28" ht="14.25" customHeight="1" x14ac:dyDescent="0.25">
      <c r="A31" s="10"/>
      <c r="B31" s="7"/>
      <c r="C31" s="7"/>
      <c r="D31" s="7"/>
      <c r="E31" s="7"/>
      <c r="F31" s="7"/>
      <c r="G31" s="7"/>
      <c r="H31" s="7"/>
      <c r="I31" s="7"/>
      <c r="J31" s="7"/>
      <c r="L31" s="7"/>
      <c r="M31" s="7"/>
      <c r="N31" s="7"/>
      <c r="O31" s="7"/>
      <c r="P31" s="7"/>
      <c r="Q31" s="7"/>
      <c r="R31" s="7"/>
      <c r="S31" s="7"/>
      <c r="T31" s="7"/>
      <c r="V31" s="7"/>
      <c r="W31" s="7"/>
      <c r="X31" s="7"/>
      <c r="Y31" s="7"/>
      <c r="Z31" s="7"/>
      <c r="AA31" s="7"/>
      <c r="AB31" s="7"/>
    </row>
  </sheetData>
  <mergeCells count="3">
    <mergeCell ref="B4:I4"/>
    <mergeCell ref="K4:R4"/>
    <mergeCell ref="T4:AA4"/>
  </mergeCells>
  <pageMargins left="0.25" right="0.25" top="0.75" bottom="0.75" header="0.3" footer="0.3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zoomScaleNormal="100" workbookViewId="0">
      <selection activeCell="P32" sqref="P32"/>
    </sheetView>
  </sheetViews>
  <sheetFormatPr baseColWidth="10" defaultRowHeight="15" x14ac:dyDescent="0.25"/>
  <cols>
    <col min="1" max="1" width="57.7109375" customWidth="1"/>
    <col min="2" max="9" width="7.140625" customWidth="1"/>
    <col min="10" max="10" width="2.140625" customWidth="1"/>
    <col min="11" max="18" width="7.140625" customWidth="1"/>
    <col min="19" max="19" width="2.140625" customWidth="1"/>
    <col min="20" max="22" width="7.140625" customWidth="1"/>
    <col min="23" max="23" width="7.28515625" customWidth="1"/>
    <col min="24" max="25" width="7.140625" customWidth="1"/>
    <col min="26" max="26" width="6.7109375" customWidth="1"/>
    <col min="27" max="27" width="7.28515625" customWidth="1"/>
    <col min="28" max="31" width="9.28515625" customWidth="1"/>
  </cols>
  <sheetData>
    <row r="1" spans="1:27" x14ac:dyDescent="0.25">
      <c r="B1" s="2"/>
      <c r="C1" s="2"/>
      <c r="D1" s="2"/>
      <c r="E1" s="2"/>
      <c r="F1" s="2"/>
      <c r="G1" s="2"/>
      <c r="H1" s="2"/>
      <c r="I1" s="2"/>
      <c r="J1" s="2"/>
      <c r="O1" s="2"/>
      <c r="P1" s="2"/>
      <c r="Q1" s="2"/>
      <c r="R1" s="2"/>
      <c r="T1" s="2"/>
      <c r="U1" s="2"/>
      <c r="X1" s="2"/>
      <c r="Y1" s="2"/>
    </row>
    <row r="2" spans="1:27" ht="15.75" x14ac:dyDescent="0.25">
      <c r="B2" s="8" t="s">
        <v>30</v>
      </c>
    </row>
    <row r="3" spans="1:27" x14ac:dyDescent="0.25">
      <c r="B3" s="11"/>
      <c r="D3" s="11"/>
      <c r="E3" s="11" t="s">
        <v>0</v>
      </c>
      <c r="F3" s="18"/>
      <c r="G3" s="19"/>
      <c r="H3" s="23"/>
      <c r="I3" s="31"/>
      <c r="J3" s="11"/>
      <c r="O3" s="18"/>
      <c r="P3" s="19"/>
      <c r="Q3" s="23"/>
      <c r="R3" s="31"/>
      <c r="X3" s="18"/>
      <c r="Y3" s="19"/>
    </row>
    <row r="4" spans="1:27" x14ac:dyDescent="0.25">
      <c r="B4" s="32" t="s">
        <v>27</v>
      </c>
      <c r="C4" s="32"/>
      <c r="D4" s="32"/>
      <c r="E4" s="32"/>
      <c r="F4" s="32"/>
      <c r="G4" s="32"/>
      <c r="H4" s="32"/>
      <c r="I4" s="32"/>
      <c r="J4" s="18"/>
      <c r="K4" s="32" t="s">
        <v>2</v>
      </c>
      <c r="L4" s="32"/>
      <c r="M4" s="32"/>
      <c r="N4" s="32"/>
      <c r="O4" s="32"/>
      <c r="P4" s="32"/>
      <c r="Q4" s="32"/>
      <c r="R4" s="32"/>
      <c r="T4" s="32" t="s">
        <v>1</v>
      </c>
      <c r="U4" s="32"/>
      <c r="V4" s="32"/>
      <c r="W4" s="32"/>
      <c r="X4" s="32"/>
      <c r="Y4" s="32"/>
      <c r="Z4" s="32"/>
      <c r="AA4" s="32"/>
    </row>
    <row r="5" spans="1:27" ht="9" customHeight="1" x14ac:dyDescent="0.25">
      <c r="B5" s="3"/>
      <c r="C5" s="3"/>
      <c r="D5" s="3"/>
      <c r="E5" s="3"/>
      <c r="F5" s="3"/>
      <c r="G5" s="3"/>
      <c r="H5" s="3"/>
      <c r="I5" s="3"/>
      <c r="J5" s="31"/>
      <c r="O5" s="3"/>
      <c r="P5" s="3"/>
      <c r="Q5" s="3"/>
      <c r="R5" s="3"/>
      <c r="T5" s="3"/>
      <c r="U5" s="3"/>
      <c r="X5" s="3"/>
      <c r="Y5" s="3"/>
    </row>
    <row r="6" spans="1:27" x14ac:dyDescent="0.25">
      <c r="A6" s="22" t="s">
        <v>3</v>
      </c>
      <c r="B6" s="27">
        <v>2013</v>
      </c>
      <c r="C6" s="27">
        <v>2014</v>
      </c>
      <c r="D6" s="27">
        <v>2015</v>
      </c>
      <c r="E6" s="27">
        <v>2016</v>
      </c>
      <c r="F6" s="27">
        <v>2017</v>
      </c>
      <c r="G6" s="27">
        <v>2018</v>
      </c>
      <c r="H6" s="27">
        <v>2019</v>
      </c>
      <c r="I6" s="27">
        <v>2020</v>
      </c>
      <c r="J6" s="31"/>
      <c r="K6" s="27">
        <v>2013</v>
      </c>
      <c r="L6" s="27">
        <v>2014</v>
      </c>
      <c r="M6" s="27">
        <v>2015</v>
      </c>
      <c r="N6" s="27">
        <v>2016</v>
      </c>
      <c r="O6" s="27">
        <v>2017</v>
      </c>
      <c r="P6" s="27">
        <v>2018</v>
      </c>
      <c r="Q6" s="27">
        <v>2019</v>
      </c>
      <c r="R6" s="27">
        <v>2020</v>
      </c>
      <c r="S6" s="6"/>
      <c r="T6" s="27">
        <v>2013</v>
      </c>
      <c r="U6" s="27">
        <v>2014</v>
      </c>
      <c r="V6" s="27">
        <v>2015</v>
      </c>
      <c r="W6" s="27">
        <v>2016</v>
      </c>
      <c r="X6" s="27">
        <v>2017</v>
      </c>
      <c r="Y6" s="27">
        <v>2018</v>
      </c>
      <c r="Z6" s="27">
        <v>2019</v>
      </c>
      <c r="AA6" s="27">
        <v>2020</v>
      </c>
    </row>
    <row r="7" spans="1:27" x14ac:dyDescent="0.25">
      <c r="A7" s="9" t="s">
        <v>4</v>
      </c>
      <c r="B7" s="24">
        <f t="shared" ref="B7:I8" si="0">K7+T7</f>
        <v>1766</v>
      </c>
      <c r="C7" s="24">
        <f t="shared" si="0"/>
        <v>2677</v>
      </c>
      <c r="D7" s="24">
        <f t="shared" si="0"/>
        <v>2810</v>
      </c>
      <c r="E7" s="24">
        <f t="shared" si="0"/>
        <v>3029</v>
      </c>
      <c r="F7" s="24">
        <f t="shared" si="0"/>
        <v>3439</v>
      </c>
      <c r="G7" s="24">
        <f t="shared" si="0"/>
        <v>4456</v>
      </c>
      <c r="H7" s="24">
        <f t="shared" si="0"/>
        <v>4690</v>
      </c>
      <c r="I7" s="24">
        <f t="shared" si="0"/>
        <v>3645</v>
      </c>
      <c r="J7" s="31"/>
      <c r="K7" s="24">
        <v>1033</v>
      </c>
      <c r="L7" s="24">
        <v>1395</v>
      </c>
      <c r="M7" s="24">
        <v>1559</v>
      </c>
      <c r="N7" s="24">
        <v>1652</v>
      </c>
      <c r="O7" s="24">
        <v>1838</v>
      </c>
      <c r="P7" s="24">
        <v>2242</v>
      </c>
      <c r="Q7" s="24">
        <v>2283</v>
      </c>
      <c r="R7" s="24">
        <f>R8+R9+R10+R18+R19+R20+R21+R24+R25+R26+R27</f>
        <v>1812</v>
      </c>
      <c r="S7" s="3"/>
      <c r="T7" s="24">
        <v>733</v>
      </c>
      <c r="U7" s="24">
        <v>1282</v>
      </c>
      <c r="V7" s="24">
        <v>1251</v>
      </c>
      <c r="W7" s="24">
        <v>1377</v>
      </c>
      <c r="X7" s="24">
        <v>1601</v>
      </c>
      <c r="Y7" s="24">
        <v>2214</v>
      </c>
      <c r="Z7" s="24">
        <v>2407</v>
      </c>
      <c r="AA7" s="24">
        <f>AA8+AA9+AA10+AA18+AA19+AA20+AA21+AA24+AA25+AA26+AA27</f>
        <v>1833</v>
      </c>
    </row>
    <row r="8" spans="1:27" x14ac:dyDescent="0.25">
      <c r="A8" s="4" t="s">
        <v>5</v>
      </c>
      <c r="B8" s="25">
        <f t="shared" si="0"/>
        <v>23</v>
      </c>
      <c r="C8" s="25">
        <f t="shared" si="0"/>
        <v>29</v>
      </c>
      <c r="D8" s="25">
        <f t="shared" si="0"/>
        <v>37</v>
      </c>
      <c r="E8" s="25">
        <f t="shared" si="0"/>
        <v>24</v>
      </c>
      <c r="F8" s="25">
        <f t="shared" si="0"/>
        <v>37</v>
      </c>
      <c r="G8" s="25">
        <f t="shared" si="0"/>
        <v>52</v>
      </c>
      <c r="H8" s="25">
        <f t="shared" si="0"/>
        <v>64</v>
      </c>
      <c r="I8" s="25">
        <f t="shared" si="0"/>
        <v>50</v>
      </c>
      <c r="J8" s="31"/>
      <c r="K8" s="25">
        <v>16</v>
      </c>
      <c r="L8" s="25">
        <v>16</v>
      </c>
      <c r="M8" s="25">
        <v>16</v>
      </c>
      <c r="N8" s="25">
        <v>10</v>
      </c>
      <c r="O8" s="25">
        <v>19</v>
      </c>
      <c r="P8" s="25">
        <v>22</v>
      </c>
      <c r="Q8" s="25">
        <v>28</v>
      </c>
      <c r="R8" s="25">
        <v>17</v>
      </c>
      <c r="S8" s="2"/>
      <c r="T8" s="25">
        <v>7</v>
      </c>
      <c r="U8" s="25">
        <v>13</v>
      </c>
      <c r="V8" s="25">
        <v>21</v>
      </c>
      <c r="W8" s="25">
        <v>14</v>
      </c>
      <c r="X8" s="25">
        <v>18</v>
      </c>
      <c r="Y8" s="25">
        <v>30</v>
      </c>
      <c r="Z8" s="25">
        <v>36</v>
      </c>
      <c r="AA8" s="25">
        <v>33</v>
      </c>
    </row>
    <row r="9" spans="1:27" ht="14.25" customHeight="1" x14ac:dyDescent="0.25">
      <c r="A9" s="4" t="s">
        <v>6</v>
      </c>
      <c r="B9" s="25">
        <f t="shared" ref="B9:B21" si="1">K9+T9</f>
        <v>19</v>
      </c>
      <c r="C9" s="25">
        <f t="shared" ref="C9:C21" si="2">L9+U9</f>
        <v>17</v>
      </c>
      <c r="D9" s="25">
        <f t="shared" ref="D9:D21" si="3">M9+V9</f>
        <v>18</v>
      </c>
      <c r="E9" s="25">
        <f t="shared" ref="E9:E21" si="4">N9+W9</f>
        <v>13</v>
      </c>
      <c r="F9" s="25">
        <f t="shared" ref="F9:F21" si="5">O9+X9</f>
        <v>24</v>
      </c>
      <c r="G9" s="25">
        <f t="shared" ref="G9:G27" si="6">P9+Y9</f>
        <v>50</v>
      </c>
      <c r="H9" s="25">
        <f t="shared" ref="H9:H27" si="7">Q9+Z9</f>
        <v>47</v>
      </c>
      <c r="I9" s="25">
        <f t="shared" ref="I9:I27" si="8">R9+AA9</f>
        <v>29</v>
      </c>
      <c r="J9" s="31"/>
      <c r="K9" s="25">
        <v>10</v>
      </c>
      <c r="L9" s="25">
        <v>5</v>
      </c>
      <c r="M9" s="25">
        <v>12</v>
      </c>
      <c r="N9" s="25">
        <v>7</v>
      </c>
      <c r="O9" s="25">
        <v>14</v>
      </c>
      <c r="P9" s="25">
        <v>23</v>
      </c>
      <c r="Q9" s="25">
        <v>22</v>
      </c>
      <c r="R9" s="25">
        <v>10</v>
      </c>
      <c r="S9" s="2"/>
      <c r="T9" s="25">
        <v>9</v>
      </c>
      <c r="U9" s="25">
        <v>12</v>
      </c>
      <c r="V9" s="25">
        <v>6</v>
      </c>
      <c r="W9" s="25">
        <v>6</v>
      </c>
      <c r="X9" s="25">
        <v>10</v>
      </c>
      <c r="Y9" s="25">
        <v>27</v>
      </c>
      <c r="Z9" s="25">
        <v>25</v>
      </c>
      <c r="AA9" s="25">
        <v>19</v>
      </c>
    </row>
    <row r="10" spans="1:27" ht="14.25" customHeight="1" x14ac:dyDescent="0.25">
      <c r="A10" s="4" t="s">
        <v>7</v>
      </c>
      <c r="B10" s="25">
        <f t="shared" si="1"/>
        <v>1208</v>
      </c>
      <c r="C10" s="25">
        <f t="shared" si="2"/>
        <v>1882</v>
      </c>
      <c r="D10" s="25">
        <f t="shared" si="3"/>
        <v>1984</v>
      </c>
      <c r="E10" s="25">
        <f t="shared" si="4"/>
        <v>2148</v>
      </c>
      <c r="F10" s="25">
        <f t="shared" si="5"/>
        <v>2433</v>
      </c>
      <c r="G10" s="25">
        <f t="shared" si="6"/>
        <v>3125</v>
      </c>
      <c r="H10" s="25">
        <f t="shared" si="7"/>
        <v>3253</v>
      </c>
      <c r="I10" s="25">
        <f t="shared" si="8"/>
        <v>2587</v>
      </c>
      <c r="J10" s="31"/>
      <c r="K10" s="25">
        <v>733</v>
      </c>
      <c r="L10" s="25">
        <v>1055</v>
      </c>
      <c r="M10" s="25">
        <v>1178</v>
      </c>
      <c r="N10" s="25">
        <v>1240</v>
      </c>
      <c r="O10" s="25">
        <v>1397</v>
      </c>
      <c r="P10" s="25">
        <v>1692</v>
      </c>
      <c r="Q10" s="25">
        <v>1723</v>
      </c>
      <c r="R10" s="25">
        <v>1397</v>
      </c>
      <c r="S10" s="2"/>
      <c r="T10" s="25">
        <v>475</v>
      </c>
      <c r="U10" s="25">
        <v>827</v>
      </c>
      <c r="V10" s="25">
        <v>806</v>
      </c>
      <c r="W10" s="25">
        <v>908</v>
      </c>
      <c r="X10" s="25">
        <v>1036</v>
      </c>
      <c r="Y10" s="25">
        <v>1433</v>
      </c>
      <c r="Z10" s="25">
        <v>1530</v>
      </c>
      <c r="AA10" s="25">
        <v>1190</v>
      </c>
    </row>
    <row r="11" spans="1:27" ht="14.25" customHeight="1" x14ac:dyDescent="0.25">
      <c r="A11" s="4" t="s">
        <v>8</v>
      </c>
      <c r="B11" s="25">
        <f t="shared" si="1"/>
        <v>145</v>
      </c>
      <c r="C11" s="25">
        <f t="shared" si="2"/>
        <v>229</v>
      </c>
      <c r="D11" s="25">
        <f t="shared" si="3"/>
        <v>196</v>
      </c>
      <c r="E11" s="25">
        <f t="shared" si="4"/>
        <v>186</v>
      </c>
      <c r="F11" s="25">
        <f t="shared" si="5"/>
        <v>220</v>
      </c>
      <c r="G11" s="25">
        <f t="shared" si="6"/>
        <v>289</v>
      </c>
      <c r="H11" s="25">
        <f t="shared" si="7"/>
        <v>271</v>
      </c>
      <c r="I11" s="25">
        <f t="shared" si="8"/>
        <v>214</v>
      </c>
      <c r="J11" s="31"/>
      <c r="K11" s="25">
        <v>101</v>
      </c>
      <c r="L11" s="25">
        <v>157</v>
      </c>
      <c r="M11" s="25">
        <v>140</v>
      </c>
      <c r="N11" s="25">
        <v>142</v>
      </c>
      <c r="O11" s="25">
        <v>160</v>
      </c>
      <c r="P11" s="25">
        <v>191</v>
      </c>
      <c r="Q11" s="25">
        <v>198</v>
      </c>
      <c r="R11" s="25">
        <v>145</v>
      </c>
      <c r="S11" s="2"/>
      <c r="T11" s="25">
        <v>44</v>
      </c>
      <c r="U11" s="25">
        <v>72</v>
      </c>
      <c r="V11" s="25">
        <v>56</v>
      </c>
      <c r="W11" s="25">
        <v>44</v>
      </c>
      <c r="X11" s="25">
        <v>60</v>
      </c>
      <c r="Y11" s="25">
        <v>98</v>
      </c>
      <c r="Z11" s="25">
        <v>73</v>
      </c>
      <c r="AA11" s="25">
        <v>69</v>
      </c>
    </row>
    <row r="12" spans="1:27" ht="14.25" customHeight="1" x14ac:dyDescent="0.25">
      <c r="A12" s="4" t="s">
        <v>9</v>
      </c>
      <c r="B12" s="25">
        <f t="shared" si="1"/>
        <v>22</v>
      </c>
      <c r="C12" s="25">
        <f t="shared" si="2"/>
        <v>47</v>
      </c>
      <c r="D12" s="25">
        <f t="shared" si="3"/>
        <v>56</v>
      </c>
      <c r="E12" s="25">
        <f t="shared" si="4"/>
        <v>51</v>
      </c>
      <c r="F12" s="25">
        <f t="shared" si="5"/>
        <v>47</v>
      </c>
      <c r="G12" s="25">
        <f t="shared" si="6"/>
        <v>87</v>
      </c>
      <c r="H12" s="25">
        <f t="shared" si="7"/>
        <v>78</v>
      </c>
      <c r="I12" s="25">
        <f t="shared" si="8"/>
        <v>73</v>
      </c>
      <c r="J12" s="31"/>
      <c r="K12" s="25">
        <v>10</v>
      </c>
      <c r="L12" s="25">
        <v>16</v>
      </c>
      <c r="M12" s="25">
        <v>16</v>
      </c>
      <c r="N12" s="25">
        <v>24</v>
      </c>
      <c r="O12" s="25">
        <v>15</v>
      </c>
      <c r="P12" s="25">
        <v>36</v>
      </c>
      <c r="Q12" s="25">
        <v>34</v>
      </c>
      <c r="R12" s="25">
        <v>32</v>
      </c>
      <c r="S12" s="2"/>
      <c r="T12" s="25">
        <v>12</v>
      </c>
      <c r="U12" s="25">
        <v>31</v>
      </c>
      <c r="V12" s="25">
        <v>40</v>
      </c>
      <c r="W12" s="25">
        <v>27</v>
      </c>
      <c r="X12" s="25">
        <v>32</v>
      </c>
      <c r="Y12" s="25">
        <v>51</v>
      </c>
      <c r="Z12" s="25">
        <v>44</v>
      </c>
      <c r="AA12" s="25">
        <v>41</v>
      </c>
    </row>
    <row r="13" spans="1:27" ht="14.25" customHeight="1" x14ac:dyDescent="0.25">
      <c r="A13" s="4" t="s">
        <v>10</v>
      </c>
      <c r="B13" s="25">
        <f t="shared" si="1"/>
        <v>36</v>
      </c>
      <c r="C13" s="25">
        <f t="shared" si="2"/>
        <v>64</v>
      </c>
      <c r="D13" s="25">
        <f t="shared" si="3"/>
        <v>51</v>
      </c>
      <c r="E13" s="25">
        <f t="shared" si="4"/>
        <v>68</v>
      </c>
      <c r="F13" s="25">
        <f t="shared" si="5"/>
        <v>70</v>
      </c>
      <c r="G13" s="25">
        <f t="shared" si="6"/>
        <v>105</v>
      </c>
      <c r="H13" s="25">
        <f t="shared" si="7"/>
        <v>113</v>
      </c>
      <c r="I13" s="25">
        <f t="shared" si="8"/>
        <v>95</v>
      </c>
      <c r="J13" s="31"/>
      <c r="K13" s="25">
        <v>18</v>
      </c>
      <c r="L13" s="25">
        <v>17</v>
      </c>
      <c r="M13" s="25">
        <v>11</v>
      </c>
      <c r="N13" s="25">
        <v>19</v>
      </c>
      <c r="O13" s="25">
        <v>22</v>
      </c>
      <c r="P13" s="25">
        <v>32</v>
      </c>
      <c r="Q13" s="25">
        <v>38</v>
      </c>
      <c r="R13" s="25">
        <v>36</v>
      </c>
      <c r="S13" s="2"/>
      <c r="T13" s="25">
        <v>18</v>
      </c>
      <c r="U13" s="25">
        <v>47</v>
      </c>
      <c r="V13" s="25">
        <v>40</v>
      </c>
      <c r="W13" s="25">
        <v>49</v>
      </c>
      <c r="X13" s="25">
        <v>48</v>
      </c>
      <c r="Y13" s="25">
        <v>73</v>
      </c>
      <c r="Z13" s="25">
        <v>75</v>
      </c>
      <c r="AA13" s="25">
        <v>59</v>
      </c>
    </row>
    <row r="14" spans="1:27" ht="14.25" customHeight="1" x14ac:dyDescent="0.25">
      <c r="A14" s="4" t="s">
        <v>11</v>
      </c>
      <c r="B14" s="25">
        <f t="shared" si="1"/>
        <v>533</v>
      </c>
      <c r="C14" s="25">
        <f t="shared" si="2"/>
        <v>882</v>
      </c>
      <c r="D14" s="25">
        <f t="shared" si="3"/>
        <v>970</v>
      </c>
      <c r="E14" s="25">
        <f t="shared" si="4"/>
        <v>1099</v>
      </c>
      <c r="F14" s="25">
        <f t="shared" si="5"/>
        <v>1370</v>
      </c>
      <c r="G14" s="25">
        <f t="shared" si="6"/>
        <v>1820</v>
      </c>
      <c r="H14" s="25">
        <f t="shared" si="7"/>
        <v>1901</v>
      </c>
      <c r="I14" s="25">
        <f t="shared" si="8"/>
        <v>1536</v>
      </c>
      <c r="J14" s="31"/>
      <c r="K14" s="25">
        <v>336</v>
      </c>
      <c r="L14" s="25">
        <v>540</v>
      </c>
      <c r="M14" s="25">
        <v>624</v>
      </c>
      <c r="N14" s="25">
        <v>685</v>
      </c>
      <c r="O14" s="25">
        <v>813</v>
      </c>
      <c r="P14" s="25">
        <v>1031</v>
      </c>
      <c r="Q14" s="25">
        <v>1023</v>
      </c>
      <c r="R14" s="25">
        <v>859</v>
      </c>
      <c r="S14" s="2"/>
      <c r="T14" s="25">
        <v>197</v>
      </c>
      <c r="U14" s="25">
        <v>342</v>
      </c>
      <c r="V14" s="25">
        <v>346</v>
      </c>
      <c r="W14" s="25">
        <v>414</v>
      </c>
      <c r="X14" s="25">
        <v>557</v>
      </c>
      <c r="Y14" s="25">
        <v>789</v>
      </c>
      <c r="Z14" s="25">
        <v>878</v>
      </c>
      <c r="AA14" s="25">
        <v>677</v>
      </c>
    </row>
    <row r="15" spans="1:27" ht="14.25" customHeight="1" x14ac:dyDescent="0.25">
      <c r="A15" s="4" t="s">
        <v>12</v>
      </c>
      <c r="B15" s="25">
        <f t="shared" si="1"/>
        <v>94</v>
      </c>
      <c r="C15" s="25">
        <f t="shared" si="2"/>
        <v>150</v>
      </c>
      <c r="D15" s="25">
        <f t="shared" si="3"/>
        <v>149</v>
      </c>
      <c r="E15" s="25">
        <f t="shared" si="4"/>
        <v>170</v>
      </c>
      <c r="F15" s="25">
        <f t="shared" si="5"/>
        <v>230</v>
      </c>
      <c r="G15" s="25">
        <f t="shared" si="6"/>
        <v>311</v>
      </c>
      <c r="H15" s="25">
        <f t="shared" si="7"/>
        <v>426</v>
      </c>
      <c r="I15" s="25">
        <f t="shared" si="8"/>
        <v>312</v>
      </c>
      <c r="J15" s="31"/>
      <c r="K15" s="25">
        <v>50</v>
      </c>
      <c r="L15" s="25">
        <v>61</v>
      </c>
      <c r="M15" s="25">
        <v>72</v>
      </c>
      <c r="N15" s="25">
        <v>66</v>
      </c>
      <c r="O15" s="25">
        <v>104</v>
      </c>
      <c r="P15" s="25">
        <v>127</v>
      </c>
      <c r="Q15" s="25">
        <v>178</v>
      </c>
      <c r="R15" s="25">
        <v>128</v>
      </c>
      <c r="S15" s="2"/>
      <c r="T15" s="25">
        <v>44</v>
      </c>
      <c r="U15" s="25">
        <v>89</v>
      </c>
      <c r="V15" s="25">
        <v>77</v>
      </c>
      <c r="W15" s="25">
        <v>104</v>
      </c>
      <c r="X15" s="25">
        <v>126</v>
      </c>
      <c r="Y15" s="25">
        <v>184</v>
      </c>
      <c r="Z15" s="25">
        <v>248</v>
      </c>
      <c r="AA15" s="25">
        <v>184</v>
      </c>
    </row>
    <row r="16" spans="1:27" ht="14.25" customHeight="1" x14ac:dyDescent="0.25">
      <c r="A16" s="4" t="s">
        <v>13</v>
      </c>
      <c r="B16" s="25">
        <f t="shared" si="1"/>
        <v>21</v>
      </c>
      <c r="C16" s="25">
        <f t="shared" si="2"/>
        <v>43</v>
      </c>
      <c r="D16" s="25">
        <f t="shared" si="3"/>
        <v>42</v>
      </c>
      <c r="E16" s="25">
        <f t="shared" si="4"/>
        <v>40</v>
      </c>
      <c r="F16" s="25">
        <f t="shared" si="5"/>
        <v>39</v>
      </c>
      <c r="G16" s="25">
        <f t="shared" si="6"/>
        <v>34</v>
      </c>
      <c r="H16" s="25">
        <f t="shared" si="7"/>
        <v>33</v>
      </c>
      <c r="I16" s="25">
        <f t="shared" si="8"/>
        <v>20</v>
      </c>
      <c r="J16" s="31"/>
      <c r="K16" s="25">
        <v>16</v>
      </c>
      <c r="L16" s="25">
        <v>29</v>
      </c>
      <c r="M16" s="25">
        <v>25</v>
      </c>
      <c r="N16" s="25">
        <v>24</v>
      </c>
      <c r="O16" s="25">
        <v>27</v>
      </c>
      <c r="P16" s="25">
        <v>21</v>
      </c>
      <c r="Q16" s="25">
        <v>19</v>
      </c>
      <c r="R16" s="25">
        <v>12</v>
      </c>
      <c r="S16" s="2"/>
      <c r="T16" s="25">
        <v>5</v>
      </c>
      <c r="U16" s="25">
        <v>14</v>
      </c>
      <c r="V16" s="25">
        <v>17</v>
      </c>
      <c r="W16" s="25">
        <v>16</v>
      </c>
      <c r="X16" s="25">
        <v>12</v>
      </c>
      <c r="Y16" s="25">
        <v>13</v>
      </c>
      <c r="Z16" s="25">
        <v>14</v>
      </c>
      <c r="AA16" s="25">
        <v>8</v>
      </c>
    </row>
    <row r="17" spans="1:27" ht="14.25" customHeight="1" x14ac:dyDescent="0.25">
      <c r="A17" s="4" t="s">
        <v>14</v>
      </c>
      <c r="B17" s="25">
        <f t="shared" si="1"/>
        <v>357</v>
      </c>
      <c r="C17" s="25">
        <f t="shared" si="2"/>
        <v>467</v>
      </c>
      <c r="D17" s="25">
        <f t="shared" si="3"/>
        <v>520</v>
      </c>
      <c r="E17" s="25">
        <f t="shared" si="4"/>
        <v>534</v>
      </c>
      <c r="F17" s="25">
        <f t="shared" si="5"/>
        <v>457</v>
      </c>
      <c r="G17" s="25">
        <f t="shared" si="6"/>
        <v>479</v>
      </c>
      <c r="H17" s="25">
        <f t="shared" si="7"/>
        <v>431</v>
      </c>
      <c r="I17" s="25">
        <f t="shared" si="8"/>
        <v>337</v>
      </c>
      <c r="J17" s="31"/>
      <c r="K17" s="25">
        <v>202</v>
      </c>
      <c r="L17" s="25">
        <v>235</v>
      </c>
      <c r="M17" s="25">
        <v>290</v>
      </c>
      <c r="N17" s="25">
        <v>280</v>
      </c>
      <c r="O17" s="25">
        <v>256</v>
      </c>
      <c r="P17" s="25">
        <v>254</v>
      </c>
      <c r="Q17" s="25">
        <v>233</v>
      </c>
      <c r="R17" s="25">
        <v>185</v>
      </c>
      <c r="S17" s="2"/>
      <c r="T17" s="25">
        <v>155</v>
      </c>
      <c r="U17" s="25">
        <v>232</v>
      </c>
      <c r="V17" s="25">
        <v>230</v>
      </c>
      <c r="W17" s="25">
        <v>254</v>
      </c>
      <c r="X17" s="25">
        <v>201</v>
      </c>
      <c r="Y17" s="25">
        <v>225</v>
      </c>
      <c r="Z17" s="25">
        <v>198</v>
      </c>
      <c r="AA17" s="25">
        <v>152</v>
      </c>
    </row>
    <row r="18" spans="1:27" ht="14.25" customHeight="1" x14ac:dyDescent="0.25">
      <c r="A18" s="4" t="s">
        <v>15</v>
      </c>
      <c r="B18" s="25">
        <f t="shared" si="1"/>
        <v>171</v>
      </c>
      <c r="C18" s="25">
        <f t="shared" si="2"/>
        <v>259</v>
      </c>
      <c r="D18" s="25">
        <f t="shared" si="3"/>
        <v>266</v>
      </c>
      <c r="E18" s="25">
        <f t="shared" si="4"/>
        <v>313</v>
      </c>
      <c r="F18" s="25">
        <f t="shared" si="5"/>
        <v>364</v>
      </c>
      <c r="G18" s="25">
        <f t="shared" si="6"/>
        <v>530</v>
      </c>
      <c r="H18" s="25">
        <f t="shared" si="7"/>
        <v>561</v>
      </c>
      <c r="I18" s="25">
        <f t="shared" si="8"/>
        <v>399</v>
      </c>
      <c r="J18" s="31"/>
      <c r="K18" s="25">
        <v>93</v>
      </c>
      <c r="L18" s="25">
        <v>96</v>
      </c>
      <c r="M18" s="25">
        <v>117</v>
      </c>
      <c r="N18" s="25">
        <v>146</v>
      </c>
      <c r="O18" s="25">
        <v>148</v>
      </c>
      <c r="P18" s="25">
        <v>194</v>
      </c>
      <c r="Q18" s="25">
        <v>175</v>
      </c>
      <c r="R18" s="25">
        <v>140</v>
      </c>
      <c r="S18" s="2"/>
      <c r="T18" s="25">
        <v>78</v>
      </c>
      <c r="U18" s="25">
        <v>163</v>
      </c>
      <c r="V18" s="25">
        <v>149</v>
      </c>
      <c r="W18" s="25">
        <v>167</v>
      </c>
      <c r="X18" s="25">
        <v>216</v>
      </c>
      <c r="Y18" s="25">
        <v>336</v>
      </c>
      <c r="Z18" s="25">
        <v>386</v>
      </c>
      <c r="AA18" s="25">
        <v>259</v>
      </c>
    </row>
    <row r="19" spans="1:27" ht="14.25" customHeight="1" x14ac:dyDescent="0.25">
      <c r="A19" s="4" t="s">
        <v>16</v>
      </c>
      <c r="B19" s="25">
        <f t="shared" si="1"/>
        <v>14</v>
      </c>
      <c r="C19" s="25">
        <f t="shared" si="2"/>
        <v>21</v>
      </c>
      <c r="D19" s="25">
        <f t="shared" si="3"/>
        <v>20</v>
      </c>
      <c r="E19" s="25">
        <f t="shared" si="4"/>
        <v>21</v>
      </c>
      <c r="F19" s="25">
        <f t="shared" si="5"/>
        <v>17</v>
      </c>
      <c r="G19" s="25">
        <f t="shared" si="6"/>
        <v>27</v>
      </c>
      <c r="H19" s="25">
        <f t="shared" si="7"/>
        <v>30</v>
      </c>
      <c r="I19" s="25">
        <f t="shared" si="8"/>
        <v>19</v>
      </c>
      <c r="J19" s="31"/>
      <c r="K19" s="25">
        <v>4</v>
      </c>
      <c r="L19" s="25">
        <v>9</v>
      </c>
      <c r="M19" s="25">
        <v>10</v>
      </c>
      <c r="N19" s="25">
        <v>9</v>
      </c>
      <c r="O19" s="25">
        <v>10</v>
      </c>
      <c r="P19" s="25">
        <v>14</v>
      </c>
      <c r="Q19" s="25">
        <v>12</v>
      </c>
      <c r="R19" s="25">
        <v>7</v>
      </c>
      <c r="S19" s="2"/>
      <c r="T19" s="25">
        <v>10</v>
      </c>
      <c r="U19" s="25">
        <v>12</v>
      </c>
      <c r="V19" s="25">
        <v>10</v>
      </c>
      <c r="W19" s="25">
        <v>12</v>
      </c>
      <c r="X19" s="25">
        <v>7</v>
      </c>
      <c r="Y19" s="25">
        <v>13</v>
      </c>
      <c r="Z19" s="25">
        <v>18</v>
      </c>
      <c r="AA19" s="25">
        <v>12</v>
      </c>
    </row>
    <row r="20" spans="1:27" ht="14.25" customHeight="1" x14ac:dyDescent="0.25">
      <c r="A20" s="4" t="s">
        <v>17</v>
      </c>
      <c r="B20" s="25">
        <f t="shared" si="1"/>
        <v>8</v>
      </c>
      <c r="C20" s="25">
        <f t="shared" si="2"/>
        <v>24</v>
      </c>
      <c r="D20" s="25">
        <f t="shared" si="3"/>
        <v>16</v>
      </c>
      <c r="E20" s="25">
        <f t="shared" si="4"/>
        <v>26</v>
      </c>
      <c r="F20" s="25">
        <f t="shared" si="5"/>
        <v>27</v>
      </c>
      <c r="G20" s="25">
        <f t="shared" si="6"/>
        <v>38</v>
      </c>
      <c r="H20" s="25">
        <f t="shared" si="7"/>
        <v>55</v>
      </c>
      <c r="I20" s="25">
        <f t="shared" si="8"/>
        <v>35</v>
      </c>
      <c r="J20" s="31"/>
      <c r="K20" s="25">
        <v>4</v>
      </c>
      <c r="L20" s="25">
        <v>7</v>
      </c>
      <c r="M20" s="25">
        <v>4</v>
      </c>
      <c r="N20" s="25">
        <v>6</v>
      </c>
      <c r="O20" s="25">
        <v>14</v>
      </c>
      <c r="P20" s="25">
        <v>21</v>
      </c>
      <c r="Q20" s="25">
        <v>17</v>
      </c>
      <c r="R20" s="25">
        <v>10</v>
      </c>
      <c r="S20" s="2"/>
      <c r="T20" s="25">
        <v>4</v>
      </c>
      <c r="U20" s="25">
        <v>17</v>
      </c>
      <c r="V20" s="25">
        <v>12</v>
      </c>
      <c r="W20" s="25">
        <v>20</v>
      </c>
      <c r="X20" s="25">
        <v>13</v>
      </c>
      <c r="Y20" s="25">
        <v>17</v>
      </c>
      <c r="Z20" s="25">
        <v>38</v>
      </c>
      <c r="AA20" s="25">
        <v>25</v>
      </c>
    </row>
    <row r="21" spans="1:27" ht="14.25" customHeight="1" x14ac:dyDescent="0.25">
      <c r="A21" s="4" t="s">
        <v>18</v>
      </c>
      <c r="B21" s="25">
        <f t="shared" si="1"/>
        <v>31</v>
      </c>
      <c r="C21" s="25">
        <f t="shared" si="2"/>
        <v>76</v>
      </c>
      <c r="D21" s="25">
        <f t="shared" si="3"/>
        <v>83</v>
      </c>
      <c r="E21" s="25">
        <f t="shared" si="4"/>
        <v>82</v>
      </c>
      <c r="F21" s="25">
        <f t="shared" si="5"/>
        <v>110</v>
      </c>
      <c r="G21" s="25">
        <f t="shared" si="6"/>
        <v>149</v>
      </c>
      <c r="H21" s="25">
        <f t="shared" si="7"/>
        <v>166</v>
      </c>
      <c r="I21" s="25">
        <f t="shared" si="8"/>
        <v>121</v>
      </c>
      <c r="J21" s="31"/>
      <c r="K21" s="25">
        <v>8</v>
      </c>
      <c r="L21" s="25">
        <v>17</v>
      </c>
      <c r="M21" s="25">
        <v>14</v>
      </c>
      <c r="N21" s="25">
        <v>17</v>
      </c>
      <c r="O21" s="25">
        <v>17</v>
      </c>
      <c r="P21" s="25">
        <v>28</v>
      </c>
      <c r="Q21" s="25">
        <v>35</v>
      </c>
      <c r="R21" s="25">
        <v>27</v>
      </c>
      <c r="S21" s="2"/>
      <c r="T21" s="25">
        <v>23</v>
      </c>
      <c r="U21" s="25">
        <v>59</v>
      </c>
      <c r="V21" s="25">
        <v>69</v>
      </c>
      <c r="W21" s="25">
        <v>65</v>
      </c>
      <c r="X21" s="25">
        <v>93</v>
      </c>
      <c r="Y21" s="25">
        <v>121</v>
      </c>
      <c r="Z21" s="25">
        <v>131</v>
      </c>
      <c r="AA21" s="25">
        <v>94</v>
      </c>
    </row>
    <row r="22" spans="1:27" ht="14.25" customHeight="1" x14ac:dyDescent="0.25">
      <c r="A22" s="4" t="s">
        <v>19</v>
      </c>
      <c r="B22" s="25" t="s">
        <v>28</v>
      </c>
      <c r="C22" s="25">
        <f>L22+U22</f>
        <v>24</v>
      </c>
      <c r="D22" s="25">
        <f>M22+V22</f>
        <v>25</v>
      </c>
      <c r="E22" s="25">
        <f>N22+W22</f>
        <v>16</v>
      </c>
      <c r="F22" s="25">
        <f>O22+X22</f>
        <v>22</v>
      </c>
      <c r="G22" s="25">
        <f t="shared" si="6"/>
        <v>21</v>
      </c>
      <c r="H22" s="25">
        <f t="shared" si="7"/>
        <v>41</v>
      </c>
      <c r="I22" s="25">
        <f t="shared" si="8"/>
        <v>31</v>
      </c>
      <c r="J22" s="31"/>
      <c r="K22" s="25" t="s">
        <v>28</v>
      </c>
      <c r="L22" s="25">
        <v>6</v>
      </c>
      <c r="M22" s="25">
        <v>5</v>
      </c>
      <c r="N22" s="25">
        <v>4</v>
      </c>
      <c r="O22" s="25">
        <v>5</v>
      </c>
      <c r="P22" s="25">
        <v>10</v>
      </c>
      <c r="Q22" s="25">
        <v>18</v>
      </c>
      <c r="R22" s="25">
        <v>14</v>
      </c>
      <c r="S22" s="2"/>
      <c r="T22" s="25" t="s">
        <v>28</v>
      </c>
      <c r="U22" s="25">
        <v>18</v>
      </c>
      <c r="V22" s="25">
        <v>20</v>
      </c>
      <c r="W22" s="25">
        <v>12</v>
      </c>
      <c r="X22" s="25">
        <v>17</v>
      </c>
      <c r="Y22" s="25">
        <v>11</v>
      </c>
      <c r="Z22" s="25">
        <v>23</v>
      </c>
      <c r="AA22" s="25">
        <v>17</v>
      </c>
    </row>
    <row r="23" spans="1:27" ht="14.25" customHeight="1" x14ac:dyDescent="0.25">
      <c r="A23" s="4" t="s">
        <v>20</v>
      </c>
      <c r="B23" s="25" t="s">
        <v>28</v>
      </c>
      <c r="C23" s="25">
        <f t="shared" ref="C23:C27" si="9">L23+U23</f>
        <v>52</v>
      </c>
      <c r="D23" s="25">
        <f t="shared" ref="D23:D27" si="10">M23+V23</f>
        <v>58</v>
      </c>
      <c r="E23" s="25">
        <f t="shared" ref="E23:E27" si="11">N23+W23</f>
        <v>66</v>
      </c>
      <c r="F23" s="25">
        <f t="shared" ref="F23:F27" si="12">O23+X23</f>
        <v>88</v>
      </c>
      <c r="G23" s="25">
        <f t="shared" si="6"/>
        <v>128</v>
      </c>
      <c r="H23" s="25">
        <f t="shared" si="7"/>
        <v>125</v>
      </c>
      <c r="I23" s="25">
        <f t="shared" si="8"/>
        <v>90</v>
      </c>
      <c r="J23" s="31"/>
      <c r="K23" s="25" t="s">
        <v>28</v>
      </c>
      <c r="L23" s="25">
        <f t="shared" ref="L23" si="13">L21-L22</f>
        <v>11</v>
      </c>
      <c r="M23" s="25">
        <f t="shared" ref="M23" si="14">M21-M22</f>
        <v>9</v>
      </c>
      <c r="N23" s="25">
        <f t="shared" ref="N23" si="15">N21-N22</f>
        <v>13</v>
      </c>
      <c r="O23" s="25">
        <f t="shared" ref="O23" si="16">O21-O22</f>
        <v>12</v>
      </c>
      <c r="P23" s="25">
        <f t="shared" ref="P23:Q23" si="17">P21-P22</f>
        <v>18</v>
      </c>
      <c r="Q23" s="25">
        <f t="shared" si="17"/>
        <v>17</v>
      </c>
      <c r="R23" s="25">
        <v>13</v>
      </c>
      <c r="S23" s="2"/>
      <c r="T23" s="25" t="s">
        <v>28</v>
      </c>
      <c r="U23" s="25">
        <f t="shared" ref="U23:Z23" si="18">U21-U22</f>
        <v>41</v>
      </c>
      <c r="V23" s="25">
        <f t="shared" si="18"/>
        <v>49</v>
      </c>
      <c r="W23" s="25">
        <f t="shared" si="18"/>
        <v>53</v>
      </c>
      <c r="X23" s="25">
        <f t="shared" si="18"/>
        <v>76</v>
      </c>
      <c r="Y23" s="25">
        <f t="shared" si="18"/>
        <v>110</v>
      </c>
      <c r="Z23" s="25">
        <f t="shared" si="18"/>
        <v>108</v>
      </c>
      <c r="AA23" s="25">
        <v>77</v>
      </c>
    </row>
    <row r="24" spans="1:27" ht="14.25" customHeight="1" x14ac:dyDescent="0.25">
      <c r="A24" s="4" t="s">
        <v>21</v>
      </c>
      <c r="B24" s="25">
        <f t="shared" ref="B24:B27" si="19">K24+T24</f>
        <v>180</v>
      </c>
      <c r="C24" s="25">
        <f t="shared" si="9"/>
        <v>210</v>
      </c>
      <c r="D24" s="25">
        <f t="shared" si="10"/>
        <v>247</v>
      </c>
      <c r="E24" s="25">
        <f t="shared" si="11"/>
        <v>250</v>
      </c>
      <c r="F24" s="25">
        <f t="shared" si="12"/>
        <v>288</v>
      </c>
      <c r="G24" s="25">
        <f t="shared" si="6"/>
        <v>281</v>
      </c>
      <c r="H24" s="25">
        <f t="shared" si="7"/>
        <v>317</v>
      </c>
      <c r="I24" s="25">
        <f t="shared" si="8"/>
        <v>243</v>
      </c>
      <c r="J24" s="31"/>
      <c r="K24" s="25">
        <v>96</v>
      </c>
      <c r="L24" s="25">
        <v>102</v>
      </c>
      <c r="M24" s="25">
        <v>133</v>
      </c>
      <c r="N24" s="25">
        <v>137</v>
      </c>
      <c r="O24" s="25">
        <v>153</v>
      </c>
      <c r="P24" s="25">
        <v>143</v>
      </c>
      <c r="Q24" s="25">
        <v>176</v>
      </c>
      <c r="R24" s="25">
        <v>126</v>
      </c>
      <c r="S24" s="2"/>
      <c r="T24" s="25">
        <v>84</v>
      </c>
      <c r="U24" s="25">
        <v>108</v>
      </c>
      <c r="V24" s="25">
        <v>114</v>
      </c>
      <c r="W24" s="25">
        <v>113</v>
      </c>
      <c r="X24" s="25">
        <v>135</v>
      </c>
      <c r="Y24" s="25">
        <v>138</v>
      </c>
      <c r="Z24" s="25">
        <v>141</v>
      </c>
      <c r="AA24" s="25">
        <v>117</v>
      </c>
    </row>
    <row r="25" spans="1:27" ht="14.25" customHeight="1" x14ac:dyDescent="0.25">
      <c r="A25" s="4" t="s">
        <v>22</v>
      </c>
      <c r="B25" s="25">
        <f t="shared" si="19"/>
        <v>54</v>
      </c>
      <c r="C25" s="25">
        <f t="shared" si="9"/>
        <v>73</v>
      </c>
      <c r="D25" s="25">
        <f t="shared" si="10"/>
        <v>66</v>
      </c>
      <c r="E25" s="25">
        <f t="shared" si="11"/>
        <v>65</v>
      </c>
      <c r="F25" s="25">
        <f t="shared" si="12"/>
        <v>72</v>
      </c>
      <c r="G25" s="25">
        <f t="shared" si="6"/>
        <v>92</v>
      </c>
      <c r="H25" s="25">
        <f t="shared" si="7"/>
        <v>91</v>
      </c>
      <c r="I25" s="25">
        <f t="shared" si="8"/>
        <v>68</v>
      </c>
      <c r="J25" s="31"/>
      <c r="K25" s="25">
        <v>34</v>
      </c>
      <c r="L25" s="25">
        <v>44</v>
      </c>
      <c r="M25" s="25">
        <v>36</v>
      </c>
      <c r="N25" s="25">
        <v>39</v>
      </c>
      <c r="O25" s="25">
        <v>38</v>
      </c>
      <c r="P25" s="25">
        <v>51</v>
      </c>
      <c r="Q25" s="25">
        <v>48</v>
      </c>
      <c r="R25" s="25">
        <v>38</v>
      </c>
      <c r="S25" s="2"/>
      <c r="T25" s="25">
        <v>20</v>
      </c>
      <c r="U25" s="25">
        <v>29</v>
      </c>
      <c r="V25" s="25">
        <v>30</v>
      </c>
      <c r="W25" s="25">
        <v>26</v>
      </c>
      <c r="X25" s="25">
        <v>34</v>
      </c>
      <c r="Y25" s="25">
        <v>41</v>
      </c>
      <c r="Z25" s="25">
        <v>43</v>
      </c>
      <c r="AA25" s="25">
        <v>30</v>
      </c>
    </row>
    <row r="26" spans="1:27" ht="14.25" customHeight="1" x14ac:dyDescent="0.25">
      <c r="A26" s="4" t="s">
        <v>26</v>
      </c>
      <c r="B26" s="25">
        <f t="shared" si="19"/>
        <v>29</v>
      </c>
      <c r="C26" s="25">
        <f t="shared" si="9"/>
        <v>47</v>
      </c>
      <c r="D26" s="25">
        <f t="shared" si="10"/>
        <v>48</v>
      </c>
      <c r="E26" s="25">
        <f t="shared" si="11"/>
        <v>49</v>
      </c>
      <c r="F26" s="25">
        <f t="shared" si="12"/>
        <v>61</v>
      </c>
      <c r="G26" s="25">
        <f t="shared" si="6"/>
        <v>96</v>
      </c>
      <c r="H26" s="25">
        <f t="shared" si="7"/>
        <v>87</v>
      </c>
      <c r="I26" s="25">
        <f t="shared" si="8"/>
        <v>84</v>
      </c>
      <c r="J26" s="31"/>
      <c r="K26" s="25">
        <f>K7-K8-K9-K10-K18-K19-K20-K21-K24-K25-K27-1</f>
        <v>16</v>
      </c>
      <c r="L26" s="25">
        <f t="shared" ref="L26:Q26" si="20">L7-L8-L9-L10-L18-L19-L20-L21-L24-L25-L27</f>
        <v>20</v>
      </c>
      <c r="M26" s="25">
        <f t="shared" si="20"/>
        <v>24</v>
      </c>
      <c r="N26" s="25">
        <f t="shared" si="20"/>
        <v>19</v>
      </c>
      <c r="O26" s="25">
        <f t="shared" si="20"/>
        <v>24</v>
      </c>
      <c r="P26" s="25">
        <f t="shared" si="20"/>
        <v>44</v>
      </c>
      <c r="Q26" s="25">
        <f t="shared" si="20"/>
        <v>37</v>
      </c>
      <c r="R26" s="25">
        <v>35</v>
      </c>
      <c r="S26" s="2"/>
      <c r="T26" s="25">
        <f t="shared" ref="T26:Y26" si="21">T7-T8-T9-T10-T18-T19-T20-T21-T24-T25-T27</f>
        <v>13</v>
      </c>
      <c r="U26" s="25">
        <f t="shared" si="21"/>
        <v>27</v>
      </c>
      <c r="V26" s="25">
        <f t="shared" si="21"/>
        <v>24</v>
      </c>
      <c r="W26" s="25">
        <f t="shared" si="21"/>
        <v>30</v>
      </c>
      <c r="X26" s="25">
        <f t="shared" si="21"/>
        <v>37</v>
      </c>
      <c r="Y26" s="25">
        <f t="shared" si="21"/>
        <v>52</v>
      </c>
      <c r="Z26" s="25">
        <f>Z7-Z8-Z9-Z10-Z18-Z19-Z20-Z21-Z24-Z25-Z27</f>
        <v>50</v>
      </c>
      <c r="AA26" s="25">
        <v>49</v>
      </c>
    </row>
    <row r="27" spans="1:27" ht="14.25" customHeight="1" x14ac:dyDescent="0.25">
      <c r="A27" s="5" t="s">
        <v>25</v>
      </c>
      <c r="B27" s="26">
        <f t="shared" si="19"/>
        <v>28</v>
      </c>
      <c r="C27" s="26">
        <f t="shared" si="9"/>
        <v>39</v>
      </c>
      <c r="D27" s="26">
        <f t="shared" si="10"/>
        <v>25</v>
      </c>
      <c r="E27" s="26">
        <f t="shared" si="11"/>
        <v>38</v>
      </c>
      <c r="F27" s="26">
        <f t="shared" si="12"/>
        <v>6</v>
      </c>
      <c r="G27" s="26">
        <f t="shared" si="6"/>
        <v>16</v>
      </c>
      <c r="H27" s="26">
        <f t="shared" si="7"/>
        <v>19</v>
      </c>
      <c r="I27" s="26">
        <f t="shared" si="8"/>
        <v>10</v>
      </c>
      <c r="J27" s="31"/>
      <c r="K27" s="26">
        <v>18</v>
      </c>
      <c r="L27" s="26">
        <v>24</v>
      </c>
      <c r="M27" s="26">
        <v>15</v>
      </c>
      <c r="N27" s="26">
        <v>22</v>
      </c>
      <c r="O27" s="26">
        <v>4</v>
      </c>
      <c r="P27" s="26">
        <v>10</v>
      </c>
      <c r="Q27" s="26">
        <v>10</v>
      </c>
      <c r="R27" s="26">
        <v>5</v>
      </c>
      <c r="S27" s="2"/>
      <c r="T27" s="26">
        <v>10</v>
      </c>
      <c r="U27" s="26">
        <v>15</v>
      </c>
      <c r="V27" s="26">
        <v>10</v>
      </c>
      <c r="W27" s="26">
        <v>16</v>
      </c>
      <c r="X27" s="26">
        <v>2</v>
      </c>
      <c r="Y27" s="26">
        <v>6</v>
      </c>
      <c r="Z27" s="26">
        <v>9</v>
      </c>
      <c r="AA27" s="26">
        <v>5</v>
      </c>
    </row>
    <row r="28" spans="1:27" ht="14.25" customHeight="1" x14ac:dyDescent="0.25">
      <c r="A28" s="28" t="s">
        <v>23</v>
      </c>
      <c r="B28" s="13"/>
      <c r="C28" s="13"/>
      <c r="D28" s="13"/>
      <c r="E28" s="13"/>
      <c r="F28" s="13"/>
      <c r="G28" s="13"/>
      <c r="H28" s="13"/>
      <c r="I28" s="13"/>
      <c r="J28" s="2"/>
      <c r="K28" s="13"/>
      <c r="L28" s="13"/>
      <c r="M28" s="13"/>
      <c r="N28" s="13"/>
      <c r="O28" s="13"/>
      <c r="P28" s="13"/>
      <c r="Q28" s="13"/>
      <c r="R28" s="13"/>
      <c r="S28" s="2"/>
      <c r="T28" s="2"/>
      <c r="U28" s="2"/>
      <c r="V28" s="2"/>
      <c r="W28" s="2"/>
      <c r="X28" s="12"/>
      <c r="Y28" s="12"/>
    </row>
    <row r="29" spans="1:27" ht="14.25" customHeight="1" x14ac:dyDescent="0.25">
      <c r="A29" s="28" t="s">
        <v>24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12"/>
      <c r="Y29" s="12"/>
    </row>
    <row r="30" spans="1:27" ht="14.25" customHeight="1" x14ac:dyDescent="0.25">
      <c r="A30" s="20"/>
    </row>
    <row r="31" spans="1:27" ht="14.25" customHeight="1" x14ac:dyDescent="0.25">
      <c r="A31" s="10"/>
      <c r="S31" s="2"/>
      <c r="T31" s="2"/>
      <c r="U31" s="2"/>
      <c r="V31" s="2"/>
      <c r="W31" s="2"/>
      <c r="X31" s="12"/>
      <c r="Y31" s="12"/>
    </row>
    <row r="32" spans="1:27" ht="14.25" customHeight="1" x14ac:dyDescent="0.25">
      <c r="A32" s="10"/>
      <c r="S32" s="2"/>
      <c r="T32" s="2"/>
      <c r="U32" s="2"/>
      <c r="V32" s="2"/>
      <c r="W32" s="2"/>
      <c r="X32" s="12"/>
      <c r="Y32" s="12"/>
    </row>
    <row r="33" spans="1:29" ht="14.25" customHeight="1" x14ac:dyDescent="0.25">
      <c r="A33" s="10"/>
      <c r="S33" s="2"/>
      <c r="T33" s="2"/>
      <c r="U33" s="2"/>
      <c r="V33" s="2"/>
      <c r="W33" s="2"/>
      <c r="X33" s="12"/>
      <c r="Y33" s="12"/>
    </row>
    <row r="34" spans="1:29" ht="14.25" customHeight="1" x14ac:dyDescent="0.25">
      <c r="A34" s="10"/>
      <c r="S34" s="2"/>
      <c r="T34" s="2"/>
      <c r="U34" s="2"/>
      <c r="V34" s="2"/>
      <c r="W34" s="2"/>
      <c r="X34" s="12"/>
      <c r="Y34" s="12"/>
    </row>
    <row r="35" spans="1:29" ht="14.25" customHeight="1" x14ac:dyDescent="0.25">
      <c r="A35" s="10"/>
      <c r="S35" s="2"/>
      <c r="T35" s="2"/>
      <c r="U35" s="2"/>
      <c r="V35" s="2"/>
      <c r="W35" s="2"/>
      <c r="X35" s="12"/>
      <c r="Y35" s="12"/>
      <c r="Z35" s="15"/>
      <c r="AA35" s="14"/>
      <c r="AB35" s="14"/>
      <c r="AC35" s="14"/>
    </row>
    <row r="36" spans="1:29" ht="14.25" customHeight="1" x14ac:dyDescent="0.25">
      <c r="A36" s="10"/>
      <c r="T36" s="2"/>
      <c r="U36" s="2"/>
      <c r="V36" s="2"/>
      <c r="W36" s="2"/>
      <c r="X36" s="12"/>
      <c r="Y36" s="12"/>
      <c r="Z36" s="15"/>
      <c r="AA36" s="14"/>
      <c r="AB36" s="14"/>
      <c r="AC36" s="14"/>
    </row>
    <row r="37" spans="1:29" ht="14.25" customHeight="1" x14ac:dyDescent="0.25">
      <c r="A37" s="10"/>
      <c r="T37" s="2"/>
      <c r="U37" s="2"/>
      <c r="V37" s="2"/>
      <c r="W37" s="2"/>
      <c r="X37" s="12"/>
      <c r="Y37" s="12"/>
      <c r="Z37" s="15"/>
      <c r="AA37" s="14"/>
      <c r="AB37" s="14"/>
      <c r="AC37" s="14"/>
    </row>
    <row r="38" spans="1:29" ht="13.5" customHeight="1" x14ac:dyDescent="0.25">
      <c r="A38" s="10"/>
      <c r="Z38" s="15"/>
      <c r="AA38" s="14"/>
      <c r="AB38" s="14"/>
      <c r="AC38" s="14"/>
    </row>
    <row r="39" spans="1:29" ht="13.5" customHeight="1" x14ac:dyDescent="0.25">
      <c r="A39" s="10"/>
      <c r="Z39" s="15"/>
      <c r="AA39" s="14"/>
      <c r="AB39" s="15"/>
      <c r="AC39" s="15"/>
    </row>
    <row r="40" spans="1:29" ht="13.5" customHeight="1" x14ac:dyDescent="0.25">
      <c r="Z40" s="15"/>
      <c r="AA40" s="14"/>
      <c r="AB40" s="14"/>
      <c r="AC40" s="14"/>
    </row>
    <row r="41" spans="1:29" ht="13.5" customHeight="1" x14ac:dyDescent="0.25">
      <c r="Z41" s="15"/>
      <c r="AA41" s="14"/>
      <c r="AB41" s="14"/>
      <c r="AC41" s="14"/>
    </row>
    <row r="42" spans="1:29" ht="13.5" customHeight="1" x14ac:dyDescent="0.25">
      <c r="Z42" s="15"/>
      <c r="AA42" s="14"/>
      <c r="AB42" s="14"/>
      <c r="AC42" s="14"/>
    </row>
    <row r="43" spans="1:29" ht="13.5" customHeight="1" x14ac:dyDescent="0.25">
      <c r="Z43" s="15"/>
      <c r="AA43" s="14"/>
      <c r="AB43" s="14"/>
      <c r="AC43" s="14"/>
    </row>
    <row r="44" spans="1:29" ht="13.5" customHeight="1" x14ac:dyDescent="0.25">
      <c r="Z44" s="15"/>
      <c r="AA44" s="14"/>
      <c r="AB44" s="14"/>
      <c r="AC44" s="14"/>
    </row>
    <row r="45" spans="1:29" ht="13.5" customHeight="1" x14ac:dyDescent="0.25"/>
    <row r="46" spans="1:29" ht="13.5" customHeight="1" x14ac:dyDescent="0.25"/>
    <row r="47" spans="1:29" ht="13.5" customHeight="1" x14ac:dyDescent="0.25"/>
    <row r="48" spans="1:29" ht="13.5" customHeight="1" x14ac:dyDescent="0.25"/>
    <row r="49" spans="26:27" ht="13.5" customHeight="1" x14ac:dyDescent="0.25"/>
    <row r="50" spans="26:27" ht="13.5" customHeight="1" x14ac:dyDescent="0.25"/>
    <row r="51" spans="26:27" ht="12.75" customHeight="1" x14ac:dyDescent="0.25">
      <c r="Z51" s="16"/>
    </row>
    <row r="52" spans="26:27" ht="13.15" customHeight="1" x14ac:dyDescent="0.25"/>
    <row r="53" spans="26:27" ht="13.5" customHeight="1" x14ac:dyDescent="0.25">
      <c r="Z53" s="17"/>
      <c r="AA53" s="17"/>
    </row>
  </sheetData>
  <mergeCells count="3">
    <mergeCell ref="B4:I4"/>
    <mergeCell ref="K4:R4"/>
    <mergeCell ref="T4:AA4"/>
  </mergeCells>
  <pageMargins left="0.19685039370078741" right="0.19685039370078741" top="0.19685039370078741" bottom="0.19685039370078741" header="0.31496062992125984" footer="0.31496062992125984"/>
  <pageSetup paperSize="9" scale="76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Andel</vt:lpstr>
      <vt:lpstr>Antall</vt:lpstr>
    </vt:vector>
  </TitlesOfParts>
  <Company>NAV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Jostein Ellingsen</dc:creator>
  <cp:lastModifiedBy>Lindbøl, Marianne N</cp:lastModifiedBy>
  <cp:lastPrinted>2024-02-08T15:10:44Z</cp:lastPrinted>
  <dcterms:created xsi:type="dcterms:W3CDTF">2013-11-06T13:25:55Z</dcterms:created>
  <dcterms:modified xsi:type="dcterms:W3CDTF">2024-05-22T11:49:20Z</dcterms:modified>
</cp:coreProperties>
</file>